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anuscripts\Check_Plot_Yields\"/>
    </mc:Choice>
  </mc:AlternateContent>
  <bookViews>
    <workbookView xWindow="0" yWindow="0" windowWidth="28800" windowHeight="14235" activeTab="1"/>
  </bookViews>
  <sheets>
    <sheet name="502_transposed" sheetId="4" r:id="rId1"/>
    <sheet name="Experiment 502" sheetId="1" r:id="rId2"/>
    <sheet name="Magruder 3 &amp; 4" sheetId="2" r:id="rId3"/>
    <sheet name="Sheet3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51" i="1"/>
  <c r="C52" i="1"/>
  <c r="B52" i="1"/>
  <c r="B51" i="1"/>
  <c r="B5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" i="1"/>
  <c r="D50" i="1" s="1"/>
  <c r="D52" i="1" l="1"/>
  <c r="D51" i="1"/>
  <c r="K55" i="1"/>
  <c r="H5" i="1" l="1"/>
  <c r="K49" i="1"/>
  <c r="L49" i="1"/>
  <c r="M49" i="1"/>
  <c r="N49" i="1"/>
  <c r="O49" i="1"/>
  <c r="P49" i="1"/>
  <c r="Q49" i="1"/>
  <c r="K50" i="1"/>
  <c r="L50" i="1"/>
  <c r="M50" i="1"/>
  <c r="N50" i="1"/>
  <c r="O50" i="1"/>
  <c r="P50" i="1"/>
  <c r="Q50" i="1"/>
  <c r="J50" i="1"/>
  <c r="J49" i="1"/>
  <c r="H48" i="1" l="1"/>
  <c r="R48" i="1"/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C12" i="4"/>
  <c r="R49" i="1" l="1"/>
  <c r="R50" i="1"/>
  <c r="E293" i="2"/>
  <c r="E357" i="2"/>
  <c r="E421" i="2"/>
  <c r="E485" i="2"/>
  <c r="E549" i="2"/>
  <c r="E8" i="2"/>
  <c r="D6" i="2"/>
  <c r="E6" i="2" s="1"/>
  <c r="D7" i="2"/>
  <c r="E7" i="2" s="1"/>
  <c r="D8" i="2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 s="1"/>
  <c r="D47" i="2"/>
  <c r="E47" i="2" s="1"/>
  <c r="D48" i="2"/>
  <c r="E48" i="2" s="1"/>
  <c r="D49" i="2"/>
  <c r="E49" i="2" s="1"/>
  <c r="D50" i="2"/>
  <c r="E50" i="2" s="1"/>
  <c r="D51" i="2"/>
  <c r="E51" i="2" s="1"/>
  <c r="D52" i="2"/>
  <c r="E52" i="2" s="1"/>
  <c r="D53" i="2"/>
  <c r="E53" i="2" s="1"/>
  <c r="D54" i="2"/>
  <c r="E54" i="2" s="1"/>
  <c r="D55" i="2"/>
  <c r="E55" i="2" s="1"/>
  <c r="D56" i="2"/>
  <c r="E56" i="2" s="1"/>
  <c r="D57" i="2"/>
  <c r="E57" i="2" s="1"/>
  <c r="D58" i="2"/>
  <c r="E58" i="2" s="1"/>
  <c r="D59" i="2"/>
  <c r="E59" i="2" s="1"/>
  <c r="D60" i="2"/>
  <c r="E60" i="2" s="1"/>
  <c r="D61" i="2"/>
  <c r="E61" i="2" s="1"/>
  <c r="D62" i="2"/>
  <c r="E62" i="2" s="1"/>
  <c r="D63" i="2"/>
  <c r="E63" i="2" s="1"/>
  <c r="D64" i="2"/>
  <c r="E64" i="2" s="1"/>
  <c r="D65" i="2"/>
  <c r="E65" i="2" s="1"/>
  <c r="D66" i="2"/>
  <c r="E66" i="2" s="1"/>
  <c r="D67" i="2"/>
  <c r="E67" i="2" s="1"/>
  <c r="D68" i="2"/>
  <c r="E68" i="2" s="1"/>
  <c r="D69" i="2"/>
  <c r="E69" i="2" s="1"/>
  <c r="D70" i="2"/>
  <c r="E70" i="2" s="1"/>
  <c r="D71" i="2"/>
  <c r="E71" i="2" s="1"/>
  <c r="D72" i="2"/>
  <c r="E72" i="2" s="1"/>
  <c r="D73" i="2"/>
  <c r="E73" i="2" s="1"/>
  <c r="D74" i="2"/>
  <c r="E74" i="2" s="1"/>
  <c r="D75" i="2"/>
  <c r="E75" i="2" s="1"/>
  <c r="D76" i="2"/>
  <c r="E76" i="2" s="1"/>
  <c r="D77" i="2"/>
  <c r="E77" i="2" s="1"/>
  <c r="D78" i="2"/>
  <c r="E78" i="2" s="1"/>
  <c r="D79" i="2"/>
  <c r="E79" i="2" s="1"/>
  <c r="D80" i="2"/>
  <c r="E80" i="2" s="1"/>
  <c r="D81" i="2"/>
  <c r="E81" i="2" s="1"/>
  <c r="D82" i="2"/>
  <c r="E82" i="2" s="1"/>
  <c r="D83" i="2"/>
  <c r="E83" i="2" s="1"/>
  <c r="D84" i="2"/>
  <c r="E84" i="2" s="1"/>
  <c r="D85" i="2"/>
  <c r="E85" i="2" s="1"/>
  <c r="D86" i="2"/>
  <c r="E86" i="2" s="1"/>
  <c r="D87" i="2"/>
  <c r="E87" i="2" s="1"/>
  <c r="D88" i="2"/>
  <c r="E88" i="2" s="1"/>
  <c r="D89" i="2"/>
  <c r="E89" i="2" s="1"/>
  <c r="D90" i="2"/>
  <c r="E90" i="2" s="1"/>
  <c r="D91" i="2"/>
  <c r="E91" i="2" s="1"/>
  <c r="D92" i="2"/>
  <c r="E92" i="2" s="1"/>
  <c r="D93" i="2"/>
  <c r="E93" i="2" s="1"/>
  <c r="D94" i="2"/>
  <c r="E94" i="2" s="1"/>
  <c r="D95" i="2"/>
  <c r="E95" i="2" s="1"/>
  <c r="D96" i="2"/>
  <c r="E96" i="2" s="1"/>
  <c r="D97" i="2"/>
  <c r="E97" i="2" s="1"/>
  <c r="D98" i="2"/>
  <c r="E98" i="2" s="1"/>
  <c r="D99" i="2"/>
  <c r="E99" i="2" s="1"/>
  <c r="D100" i="2"/>
  <c r="E100" i="2" s="1"/>
  <c r="D101" i="2"/>
  <c r="E101" i="2" s="1"/>
  <c r="D102" i="2"/>
  <c r="E102" i="2" s="1"/>
  <c r="D103" i="2"/>
  <c r="E103" i="2" s="1"/>
  <c r="D104" i="2"/>
  <c r="E104" i="2" s="1"/>
  <c r="D105" i="2"/>
  <c r="E105" i="2" s="1"/>
  <c r="D106" i="2"/>
  <c r="E106" i="2" s="1"/>
  <c r="D107" i="2"/>
  <c r="E107" i="2" s="1"/>
  <c r="D108" i="2"/>
  <c r="E108" i="2" s="1"/>
  <c r="D109" i="2"/>
  <c r="E109" i="2" s="1"/>
  <c r="D110" i="2"/>
  <c r="E110" i="2" s="1"/>
  <c r="D111" i="2"/>
  <c r="E111" i="2" s="1"/>
  <c r="D112" i="2"/>
  <c r="E112" i="2" s="1"/>
  <c r="D113" i="2"/>
  <c r="E113" i="2" s="1"/>
  <c r="D114" i="2"/>
  <c r="E114" i="2" s="1"/>
  <c r="D115" i="2"/>
  <c r="E115" i="2" s="1"/>
  <c r="D116" i="2"/>
  <c r="E116" i="2" s="1"/>
  <c r="D117" i="2"/>
  <c r="E117" i="2" s="1"/>
  <c r="D118" i="2"/>
  <c r="E118" i="2" s="1"/>
  <c r="D119" i="2"/>
  <c r="E119" i="2" s="1"/>
  <c r="D120" i="2"/>
  <c r="E120" i="2" s="1"/>
  <c r="D121" i="2"/>
  <c r="E121" i="2" s="1"/>
  <c r="D122" i="2"/>
  <c r="E122" i="2" s="1"/>
  <c r="D123" i="2"/>
  <c r="E123" i="2" s="1"/>
  <c r="D124" i="2"/>
  <c r="E124" i="2" s="1"/>
  <c r="D125" i="2"/>
  <c r="E125" i="2" s="1"/>
  <c r="D126" i="2"/>
  <c r="E126" i="2" s="1"/>
  <c r="D127" i="2"/>
  <c r="E127" i="2" s="1"/>
  <c r="D128" i="2"/>
  <c r="E128" i="2" s="1"/>
  <c r="D129" i="2"/>
  <c r="E129" i="2" s="1"/>
  <c r="D130" i="2"/>
  <c r="E130" i="2" s="1"/>
  <c r="D131" i="2"/>
  <c r="E131" i="2" s="1"/>
  <c r="D132" i="2"/>
  <c r="E132" i="2" s="1"/>
  <c r="D133" i="2"/>
  <c r="E133" i="2" s="1"/>
  <c r="D134" i="2"/>
  <c r="E134" i="2" s="1"/>
  <c r="D135" i="2"/>
  <c r="E135" i="2" s="1"/>
  <c r="D136" i="2"/>
  <c r="E136" i="2" s="1"/>
  <c r="D137" i="2"/>
  <c r="E137" i="2" s="1"/>
  <c r="D138" i="2"/>
  <c r="E138" i="2" s="1"/>
  <c r="D139" i="2"/>
  <c r="E139" i="2" s="1"/>
  <c r="D140" i="2"/>
  <c r="E140" i="2" s="1"/>
  <c r="D141" i="2"/>
  <c r="E141" i="2" s="1"/>
  <c r="D142" i="2"/>
  <c r="E142" i="2" s="1"/>
  <c r="D143" i="2"/>
  <c r="E143" i="2" s="1"/>
  <c r="D144" i="2"/>
  <c r="E144" i="2" s="1"/>
  <c r="D145" i="2"/>
  <c r="E145" i="2" s="1"/>
  <c r="D146" i="2"/>
  <c r="E146" i="2" s="1"/>
  <c r="D147" i="2"/>
  <c r="E147" i="2" s="1"/>
  <c r="D148" i="2"/>
  <c r="E148" i="2" s="1"/>
  <c r="D149" i="2"/>
  <c r="E149" i="2" s="1"/>
  <c r="D150" i="2"/>
  <c r="E150" i="2" s="1"/>
  <c r="D151" i="2"/>
  <c r="E151" i="2" s="1"/>
  <c r="D152" i="2"/>
  <c r="E152" i="2" s="1"/>
  <c r="D153" i="2"/>
  <c r="E153" i="2" s="1"/>
  <c r="D154" i="2"/>
  <c r="E154" i="2" s="1"/>
  <c r="D155" i="2"/>
  <c r="E155" i="2" s="1"/>
  <c r="D156" i="2"/>
  <c r="E156" i="2" s="1"/>
  <c r="D157" i="2"/>
  <c r="E157" i="2" s="1"/>
  <c r="D158" i="2"/>
  <c r="E158" i="2" s="1"/>
  <c r="D159" i="2"/>
  <c r="E159" i="2" s="1"/>
  <c r="D160" i="2"/>
  <c r="E160" i="2" s="1"/>
  <c r="D161" i="2"/>
  <c r="E161" i="2" s="1"/>
  <c r="D162" i="2"/>
  <c r="E162" i="2" s="1"/>
  <c r="D163" i="2"/>
  <c r="E163" i="2" s="1"/>
  <c r="D164" i="2"/>
  <c r="E164" i="2" s="1"/>
  <c r="D165" i="2"/>
  <c r="E165" i="2" s="1"/>
  <c r="D166" i="2"/>
  <c r="E166" i="2" s="1"/>
  <c r="D167" i="2"/>
  <c r="E167" i="2" s="1"/>
  <c r="D168" i="2"/>
  <c r="E168" i="2" s="1"/>
  <c r="D169" i="2"/>
  <c r="E169" i="2" s="1"/>
  <c r="D170" i="2"/>
  <c r="E170" i="2" s="1"/>
  <c r="D171" i="2"/>
  <c r="E171" i="2" s="1"/>
  <c r="D172" i="2"/>
  <c r="E172" i="2" s="1"/>
  <c r="D173" i="2"/>
  <c r="E173" i="2" s="1"/>
  <c r="D174" i="2"/>
  <c r="E174" i="2" s="1"/>
  <c r="D175" i="2"/>
  <c r="E175" i="2" s="1"/>
  <c r="D176" i="2"/>
  <c r="E176" i="2" s="1"/>
  <c r="D177" i="2"/>
  <c r="E177" i="2" s="1"/>
  <c r="D178" i="2"/>
  <c r="E178" i="2" s="1"/>
  <c r="D179" i="2"/>
  <c r="E179" i="2" s="1"/>
  <c r="D180" i="2"/>
  <c r="E180" i="2" s="1"/>
  <c r="D181" i="2"/>
  <c r="E181" i="2" s="1"/>
  <c r="D182" i="2"/>
  <c r="E182" i="2" s="1"/>
  <c r="D183" i="2"/>
  <c r="E183" i="2" s="1"/>
  <c r="D184" i="2"/>
  <c r="E184" i="2" s="1"/>
  <c r="D185" i="2"/>
  <c r="E185" i="2" s="1"/>
  <c r="D186" i="2"/>
  <c r="E186" i="2" s="1"/>
  <c r="D187" i="2"/>
  <c r="E187" i="2" s="1"/>
  <c r="D188" i="2"/>
  <c r="E188" i="2" s="1"/>
  <c r="D189" i="2"/>
  <c r="E189" i="2" s="1"/>
  <c r="D190" i="2"/>
  <c r="E190" i="2" s="1"/>
  <c r="D191" i="2"/>
  <c r="E191" i="2" s="1"/>
  <c r="D192" i="2"/>
  <c r="E192" i="2" s="1"/>
  <c r="D193" i="2"/>
  <c r="E193" i="2" s="1"/>
  <c r="D194" i="2"/>
  <c r="E194" i="2" s="1"/>
  <c r="D195" i="2"/>
  <c r="E195" i="2" s="1"/>
  <c r="D196" i="2"/>
  <c r="E196" i="2" s="1"/>
  <c r="D197" i="2"/>
  <c r="E197" i="2" s="1"/>
  <c r="D198" i="2"/>
  <c r="E198" i="2" s="1"/>
  <c r="D199" i="2"/>
  <c r="E199" i="2" s="1"/>
  <c r="D200" i="2"/>
  <c r="E200" i="2" s="1"/>
  <c r="D201" i="2"/>
  <c r="E201" i="2" s="1"/>
  <c r="D202" i="2"/>
  <c r="E202" i="2" s="1"/>
  <c r="D203" i="2"/>
  <c r="E203" i="2" s="1"/>
  <c r="D204" i="2"/>
  <c r="E204" i="2" s="1"/>
  <c r="D205" i="2"/>
  <c r="E205" i="2" s="1"/>
  <c r="D206" i="2"/>
  <c r="E206" i="2" s="1"/>
  <c r="D207" i="2"/>
  <c r="E207" i="2" s="1"/>
  <c r="D208" i="2"/>
  <c r="E208" i="2" s="1"/>
  <c r="D209" i="2"/>
  <c r="E209" i="2" s="1"/>
  <c r="D210" i="2"/>
  <c r="E210" i="2" s="1"/>
  <c r="D211" i="2"/>
  <c r="E211" i="2" s="1"/>
  <c r="D212" i="2"/>
  <c r="E212" i="2" s="1"/>
  <c r="D213" i="2"/>
  <c r="E213" i="2" s="1"/>
  <c r="D214" i="2"/>
  <c r="E214" i="2" s="1"/>
  <c r="D215" i="2"/>
  <c r="E215" i="2" s="1"/>
  <c r="D216" i="2"/>
  <c r="E216" i="2" s="1"/>
  <c r="D217" i="2"/>
  <c r="E217" i="2" s="1"/>
  <c r="D218" i="2"/>
  <c r="E218" i="2" s="1"/>
  <c r="D219" i="2"/>
  <c r="E219" i="2" s="1"/>
  <c r="D220" i="2"/>
  <c r="E220" i="2" s="1"/>
  <c r="D221" i="2"/>
  <c r="E221" i="2" s="1"/>
  <c r="D222" i="2"/>
  <c r="E222" i="2" s="1"/>
  <c r="D223" i="2"/>
  <c r="E223" i="2" s="1"/>
  <c r="D224" i="2"/>
  <c r="E224" i="2" s="1"/>
  <c r="D225" i="2"/>
  <c r="E225" i="2" s="1"/>
  <c r="D226" i="2"/>
  <c r="E226" i="2" s="1"/>
  <c r="D227" i="2"/>
  <c r="E227" i="2" s="1"/>
  <c r="D228" i="2"/>
  <c r="E228" i="2" s="1"/>
  <c r="D229" i="2"/>
  <c r="E229" i="2" s="1"/>
  <c r="D230" i="2"/>
  <c r="E230" i="2" s="1"/>
  <c r="D231" i="2"/>
  <c r="E231" i="2" s="1"/>
  <c r="D232" i="2"/>
  <c r="E232" i="2" s="1"/>
  <c r="D233" i="2"/>
  <c r="E233" i="2" s="1"/>
  <c r="D234" i="2"/>
  <c r="E234" i="2" s="1"/>
  <c r="D235" i="2"/>
  <c r="E235" i="2" s="1"/>
  <c r="D236" i="2"/>
  <c r="E236" i="2" s="1"/>
  <c r="D237" i="2"/>
  <c r="E237" i="2" s="1"/>
  <c r="D238" i="2"/>
  <c r="E238" i="2" s="1"/>
  <c r="D239" i="2"/>
  <c r="E239" i="2" s="1"/>
  <c r="D240" i="2"/>
  <c r="E240" i="2" s="1"/>
  <c r="D241" i="2"/>
  <c r="E241" i="2" s="1"/>
  <c r="D242" i="2"/>
  <c r="E242" i="2" s="1"/>
  <c r="D243" i="2"/>
  <c r="E243" i="2" s="1"/>
  <c r="D244" i="2"/>
  <c r="E244" i="2" s="1"/>
  <c r="D245" i="2"/>
  <c r="E245" i="2" s="1"/>
  <c r="D246" i="2"/>
  <c r="E246" i="2" s="1"/>
  <c r="D247" i="2"/>
  <c r="E247" i="2" s="1"/>
  <c r="D248" i="2"/>
  <c r="E248" i="2" s="1"/>
  <c r="D249" i="2"/>
  <c r="E249" i="2" s="1"/>
  <c r="D250" i="2"/>
  <c r="E250" i="2" s="1"/>
  <c r="D251" i="2"/>
  <c r="E251" i="2" s="1"/>
  <c r="D252" i="2"/>
  <c r="E252" i="2" s="1"/>
  <c r="D253" i="2"/>
  <c r="E253" i="2" s="1"/>
  <c r="D254" i="2"/>
  <c r="E254" i="2" s="1"/>
  <c r="D255" i="2"/>
  <c r="E255" i="2" s="1"/>
  <c r="D256" i="2"/>
  <c r="E256" i="2" s="1"/>
  <c r="D257" i="2"/>
  <c r="E257" i="2" s="1"/>
  <c r="D258" i="2"/>
  <c r="E258" i="2" s="1"/>
  <c r="D259" i="2"/>
  <c r="E259" i="2" s="1"/>
  <c r="D260" i="2"/>
  <c r="E260" i="2" s="1"/>
  <c r="D261" i="2"/>
  <c r="E261" i="2" s="1"/>
  <c r="D262" i="2"/>
  <c r="E262" i="2" s="1"/>
  <c r="D263" i="2"/>
  <c r="E263" i="2" s="1"/>
  <c r="D264" i="2"/>
  <c r="E264" i="2" s="1"/>
  <c r="D265" i="2"/>
  <c r="E265" i="2" s="1"/>
  <c r="D266" i="2"/>
  <c r="E266" i="2" s="1"/>
  <c r="D267" i="2"/>
  <c r="E267" i="2" s="1"/>
  <c r="D268" i="2"/>
  <c r="E268" i="2" s="1"/>
  <c r="D269" i="2"/>
  <c r="E269" i="2" s="1"/>
  <c r="D270" i="2"/>
  <c r="E270" i="2" s="1"/>
  <c r="D271" i="2"/>
  <c r="E271" i="2" s="1"/>
  <c r="D272" i="2"/>
  <c r="E272" i="2" s="1"/>
  <c r="D273" i="2"/>
  <c r="E273" i="2" s="1"/>
  <c r="D274" i="2"/>
  <c r="E274" i="2" s="1"/>
  <c r="D275" i="2"/>
  <c r="E275" i="2" s="1"/>
  <c r="D276" i="2"/>
  <c r="E276" i="2" s="1"/>
  <c r="D277" i="2"/>
  <c r="E277" i="2" s="1"/>
  <c r="D278" i="2"/>
  <c r="E278" i="2" s="1"/>
  <c r="D279" i="2"/>
  <c r="E279" i="2" s="1"/>
  <c r="D280" i="2"/>
  <c r="E280" i="2" s="1"/>
  <c r="D281" i="2"/>
  <c r="E281" i="2" s="1"/>
  <c r="D282" i="2"/>
  <c r="E282" i="2" s="1"/>
  <c r="D283" i="2"/>
  <c r="E283" i="2" s="1"/>
  <c r="D284" i="2"/>
  <c r="E284" i="2" s="1"/>
  <c r="D285" i="2"/>
  <c r="E285" i="2" s="1"/>
  <c r="D286" i="2"/>
  <c r="E286" i="2" s="1"/>
  <c r="D287" i="2"/>
  <c r="E287" i="2" s="1"/>
  <c r="D288" i="2"/>
  <c r="E288" i="2" s="1"/>
  <c r="D289" i="2"/>
  <c r="E289" i="2" s="1"/>
  <c r="D290" i="2"/>
  <c r="E290" i="2" s="1"/>
  <c r="D291" i="2"/>
  <c r="E291" i="2" s="1"/>
  <c r="D292" i="2"/>
  <c r="E292" i="2" s="1"/>
  <c r="D293" i="2"/>
  <c r="D294" i="2"/>
  <c r="E294" i="2" s="1"/>
  <c r="D295" i="2"/>
  <c r="E295" i="2" s="1"/>
  <c r="D296" i="2"/>
  <c r="E296" i="2" s="1"/>
  <c r="D297" i="2"/>
  <c r="E297" i="2" s="1"/>
  <c r="D298" i="2"/>
  <c r="E298" i="2" s="1"/>
  <c r="D299" i="2"/>
  <c r="E299" i="2" s="1"/>
  <c r="D300" i="2"/>
  <c r="E300" i="2" s="1"/>
  <c r="D301" i="2"/>
  <c r="E301" i="2" s="1"/>
  <c r="D302" i="2"/>
  <c r="E302" i="2" s="1"/>
  <c r="D303" i="2"/>
  <c r="E303" i="2" s="1"/>
  <c r="D304" i="2"/>
  <c r="E304" i="2" s="1"/>
  <c r="D305" i="2"/>
  <c r="E305" i="2" s="1"/>
  <c r="D306" i="2"/>
  <c r="E306" i="2" s="1"/>
  <c r="D307" i="2"/>
  <c r="E307" i="2" s="1"/>
  <c r="D308" i="2"/>
  <c r="E308" i="2" s="1"/>
  <c r="D309" i="2"/>
  <c r="E309" i="2" s="1"/>
  <c r="D310" i="2"/>
  <c r="E310" i="2" s="1"/>
  <c r="D311" i="2"/>
  <c r="E311" i="2" s="1"/>
  <c r="D312" i="2"/>
  <c r="E312" i="2" s="1"/>
  <c r="D313" i="2"/>
  <c r="E313" i="2" s="1"/>
  <c r="D314" i="2"/>
  <c r="E314" i="2" s="1"/>
  <c r="D315" i="2"/>
  <c r="E315" i="2" s="1"/>
  <c r="D316" i="2"/>
  <c r="E316" i="2" s="1"/>
  <c r="D317" i="2"/>
  <c r="E317" i="2" s="1"/>
  <c r="D318" i="2"/>
  <c r="E318" i="2" s="1"/>
  <c r="D319" i="2"/>
  <c r="E319" i="2" s="1"/>
  <c r="D320" i="2"/>
  <c r="E320" i="2" s="1"/>
  <c r="D321" i="2"/>
  <c r="E321" i="2" s="1"/>
  <c r="D322" i="2"/>
  <c r="E322" i="2" s="1"/>
  <c r="D323" i="2"/>
  <c r="E323" i="2" s="1"/>
  <c r="D324" i="2"/>
  <c r="E324" i="2" s="1"/>
  <c r="D325" i="2"/>
  <c r="E325" i="2" s="1"/>
  <c r="D326" i="2"/>
  <c r="E326" i="2" s="1"/>
  <c r="D327" i="2"/>
  <c r="E327" i="2" s="1"/>
  <c r="D328" i="2"/>
  <c r="E328" i="2" s="1"/>
  <c r="D329" i="2"/>
  <c r="E329" i="2" s="1"/>
  <c r="D330" i="2"/>
  <c r="E330" i="2" s="1"/>
  <c r="D331" i="2"/>
  <c r="E331" i="2" s="1"/>
  <c r="D332" i="2"/>
  <c r="E332" i="2" s="1"/>
  <c r="D333" i="2"/>
  <c r="E333" i="2" s="1"/>
  <c r="D334" i="2"/>
  <c r="E334" i="2" s="1"/>
  <c r="D335" i="2"/>
  <c r="E335" i="2" s="1"/>
  <c r="D336" i="2"/>
  <c r="E336" i="2" s="1"/>
  <c r="D337" i="2"/>
  <c r="E337" i="2" s="1"/>
  <c r="D338" i="2"/>
  <c r="E338" i="2" s="1"/>
  <c r="D339" i="2"/>
  <c r="E339" i="2" s="1"/>
  <c r="D340" i="2"/>
  <c r="E340" i="2" s="1"/>
  <c r="D341" i="2"/>
  <c r="E341" i="2" s="1"/>
  <c r="D342" i="2"/>
  <c r="E342" i="2" s="1"/>
  <c r="D343" i="2"/>
  <c r="E343" i="2" s="1"/>
  <c r="D344" i="2"/>
  <c r="E344" i="2" s="1"/>
  <c r="D345" i="2"/>
  <c r="E345" i="2" s="1"/>
  <c r="D346" i="2"/>
  <c r="E346" i="2" s="1"/>
  <c r="D347" i="2"/>
  <c r="E347" i="2" s="1"/>
  <c r="D348" i="2"/>
  <c r="E348" i="2" s="1"/>
  <c r="D349" i="2"/>
  <c r="E349" i="2" s="1"/>
  <c r="D350" i="2"/>
  <c r="E350" i="2" s="1"/>
  <c r="D351" i="2"/>
  <c r="E351" i="2" s="1"/>
  <c r="D352" i="2"/>
  <c r="E352" i="2" s="1"/>
  <c r="D353" i="2"/>
  <c r="E353" i="2" s="1"/>
  <c r="D354" i="2"/>
  <c r="E354" i="2" s="1"/>
  <c r="D355" i="2"/>
  <c r="E355" i="2" s="1"/>
  <c r="D356" i="2"/>
  <c r="E356" i="2" s="1"/>
  <c r="D357" i="2"/>
  <c r="D358" i="2"/>
  <c r="E358" i="2" s="1"/>
  <c r="D359" i="2"/>
  <c r="E359" i="2" s="1"/>
  <c r="D360" i="2"/>
  <c r="E360" i="2" s="1"/>
  <c r="D361" i="2"/>
  <c r="E361" i="2" s="1"/>
  <c r="D362" i="2"/>
  <c r="E362" i="2" s="1"/>
  <c r="D363" i="2"/>
  <c r="E363" i="2" s="1"/>
  <c r="D364" i="2"/>
  <c r="E364" i="2" s="1"/>
  <c r="D365" i="2"/>
  <c r="E365" i="2" s="1"/>
  <c r="D366" i="2"/>
  <c r="E366" i="2" s="1"/>
  <c r="D367" i="2"/>
  <c r="E367" i="2" s="1"/>
  <c r="D368" i="2"/>
  <c r="E368" i="2" s="1"/>
  <c r="D369" i="2"/>
  <c r="E369" i="2" s="1"/>
  <c r="D370" i="2"/>
  <c r="E370" i="2" s="1"/>
  <c r="D371" i="2"/>
  <c r="E371" i="2" s="1"/>
  <c r="D372" i="2"/>
  <c r="E372" i="2" s="1"/>
  <c r="D373" i="2"/>
  <c r="E373" i="2" s="1"/>
  <c r="D374" i="2"/>
  <c r="E374" i="2" s="1"/>
  <c r="D375" i="2"/>
  <c r="E375" i="2" s="1"/>
  <c r="D376" i="2"/>
  <c r="E376" i="2" s="1"/>
  <c r="D377" i="2"/>
  <c r="E377" i="2" s="1"/>
  <c r="D378" i="2"/>
  <c r="E378" i="2" s="1"/>
  <c r="D379" i="2"/>
  <c r="E379" i="2" s="1"/>
  <c r="D380" i="2"/>
  <c r="E380" i="2" s="1"/>
  <c r="D381" i="2"/>
  <c r="E381" i="2" s="1"/>
  <c r="D382" i="2"/>
  <c r="E382" i="2" s="1"/>
  <c r="D383" i="2"/>
  <c r="E383" i="2" s="1"/>
  <c r="D384" i="2"/>
  <c r="E384" i="2" s="1"/>
  <c r="D385" i="2"/>
  <c r="E385" i="2" s="1"/>
  <c r="D386" i="2"/>
  <c r="E386" i="2" s="1"/>
  <c r="D387" i="2"/>
  <c r="E387" i="2" s="1"/>
  <c r="D388" i="2"/>
  <c r="E388" i="2" s="1"/>
  <c r="D389" i="2"/>
  <c r="E389" i="2" s="1"/>
  <c r="D390" i="2"/>
  <c r="E390" i="2" s="1"/>
  <c r="D391" i="2"/>
  <c r="E391" i="2" s="1"/>
  <c r="D392" i="2"/>
  <c r="E392" i="2" s="1"/>
  <c r="D393" i="2"/>
  <c r="E393" i="2" s="1"/>
  <c r="D394" i="2"/>
  <c r="E394" i="2" s="1"/>
  <c r="D395" i="2"/>
  <c r="E395" i="2" s="1"/>
  <c r="D396" i="2"/>
  <c r="E396" i="2" s="1"/>
  <c r="D397" i="2"/>
  <c r="E397" i="2" s="1"/>
  <c r="D398" i="2"/>
  <c r="E398" i="2" s="1"/>
  <c r="D399" i="2"/>
  <c r="E399" i="2" s="1"/>
  <c r="D400" i="2"/>
  <c r="E400" i="2" s="1"/>
  <c r="D401" i="2"/>
  <c r="E401" i="2" s="1"/>
  <c r="D402" i="2"/>
  <c r="E402" i="2" s="1"/>
  <c r="D403" i="2"/>
  <c r="E403" i="2" s="1"/>
  <c r="D404" i="2"/>
  <c r="E404" i="2" s="1"/>
  <c r="D405" i="2"/>
  <c r="E405" i="2" s="1"/>
  <c r="D406" i="2"/>
  <c r="E406" i="2" s="1"/>
  <c r="D407" i="2"/>
  <c r="E407" i="2" s="1"/>
  <c r="D408" i="2"/>
  <c r="E408" i="2" s="1"/>
  <c r="D409" i="2"/>
  <c r="E409" i="2" s="1"/>
  <c r="D410" i="2"/>
  <c r="E410" i="2" s="1"/>
  <c r="D411" i="2"/>
  <c r="E411" i="2" s="1"/>
  <c r="D412" i="2"/>
  <c r="E412" i="2" s="1"/>
  <c r="D413" i="2"/>
  <c r="E413" i="2" s="1"/>
  <c r="D414" i="2"/>
  <c r="E414" i="2" s="1"/>
  <c r="D415" i="2"/>
  <c r="E415" i="2" s="1"/>
  <c r="D416" i="2"/>
  <c r="E416" i="2" s="1"/>
  <c r="D417" i="2"/>
  <c r="E417" i="2" s="1"/>
  <c r="D418" i="2"/>
  <c r="E418" i="2" s="1"/>
  <c r="D419" i="2"/>
  <c r="E419" i="2" s="1"/>
  <c r="D420" i="2"/>
  <c r="E420" i="2" s="1"/>
  <c r="D421" i="2"/>
  <c r="D422" i="2"/>
  <c r="E422" i="2" s="1"/>
  <c r="D423" i="2"/>
  <c r="E423" i="2" s="1"/>
  <c r="D424" i="2"/>
  <c r="E424" i="2" s="1"/>
  <c r="D425" i="2"/>
  <c r="E425" i="2" s="1"/>
  <c r="D426" i="2"/>
  <c r="E426" i="2" s="1"/>
  <c r="D427" i="2"/>
  <c r="E427" i="2" s="1"/>
  <c r="D428" i="2"/>
  <c r="E428" i="2" s="1"/>
  <c r="D429" i="2"/>
  <c r="E429" i="2" s="1"/>
  <c r="D430" i="2"/>
  <c r="E430" i="2" s="1"/>
  <c r="D431" i="2"/>
  <c r="E431" i="2" s="1"/>
  <c r="D432" i="2"/>
  <c r="E432" i="2" s="1"/>
  <c r="D433" i="2"/>
  <c r="E433" i="2" s="1"/>
  <c r="D434" i="2"/>
  <c r="E434" i="2" s="1"/>
  <c r="D435" i="2"/>
  <c r="E435" i="2" s="1"/>
  <c r="D436" i="2"/>
  <c r="E436" i="2" s="1"/>
  <c r="D437" i="2"/>
  <c r="E437" i="2" s="1"/>
  <c r="D438" i="2"/>
  <c r="E438" i="2" s="1"/>
  <c r="D439" i="2"/>
  <c r="E439" i="2" s="1"/>
  <c r="D440" i="2"/>
  <c r="E440" i="2" s="1"/>
  <c r="D441" i="2"/>
  <c r="E441" i="2" s="1"/>
  <c r="D442" i="2"/>
  <c r="E442" i="2" s="1"/>
  <c r="D443" i="2"/>
  <c r="E443" i="2" s="1"/>
  <c r="D444" i="2"/>
  <c r="E444" i="2" s="1"/>
  <c r="D445" i="2"/>
  <c r="E445" i="2" s="1"/>
  <c r="D446" i="2"/>
  <c r="E446" i="2" s="1"/>
  <c r="D447" i="2"/>
  <c r="E447" i="2" s="1"/>
  <c r="D448" i="2"/>
  <c r="E448" i="2" s="1"/>
  <c r="D449" i="2"/>
  <c r="E449" i="2" s="1"/>
  <c r="D450" i="2"/>
  <c r="E450" i="2" s="1"/>
  <c r="D451" i="2"/>
  <c r="E451" i="2" s="1"/>
  <c r="D452" i="2"/>
  <c r="E452" i="2" s="1"/>
  <c r="D453" i="2"/>
  <c r="E453" i="2" s="1"/>
  <c r="D454" i="2"/>
  <c r="E454" i="2" s="1"/>
  <c r="D455" i="2"/>
  <c r="E455" i="2" s="1"/>
  <c r="D456" i="2"/>
  <c r="E456" i="2" s="1"/>
  <c r="D457" i="2"/>
  <c r="E457" i="2" s="1"/>
  <c r="D458" i="2"/>
  <c r="E458" i="2" s="1"/>
  <c r="D459" i="2"/>
  <c r="E459" i="2" s="1"/>
  <c r="D460" i="2"/>
  <c r="E460" i="2" s="1"/>
  <c r="D461" i="2"/>
  <c r="E461" i="2" s="1"/>
  <c r="D462" i="2"/>
  <c r="E462" i="2" s="1"/>
  <c r="D463" i="2"/>
  <c r="E463" i="2" s="1"/>
  <c r="D464" i="2"/>
  <c r="E464" i="2" s="1"/>
  <c r="D465" i="2"/>
  <c r="E465" i="2" s="1"/>
  <c r="D466" i="2"/>
  <c r="E466" i="2" s="1"/>
  <c r="D467" i="2"/>
  <c r="E467" i="2" s="1"/>
  <c r="D468" i="2"/>
  <c r="E468" i="2" s="1"/>
  <c r="D469" i="2"/>
  <c r="E469" i="2" s="1"/>
  <c r="D470" i="2"/>
  <c r="E470" i="2" s="1"/>
  <c r="D471" i="2"/>
  <c r="E471" i="2" s="1"/>
  <c r="D472" i="2"/>
  <c r="E472" i="2" s="1"/>
  <c r="D473" i="2"/>
  <c r="E473" i="2" s="1"/>
  <c r="D474" i="2"/>
  <c r="E474" i="2" s="1"/>
  <c r="D475" i="2"/>
  <c r="E475" i="2" s="1"/>
  <c r="D476" i="2"/>
  <c r="E476" i="2" s="1"/>
  <c r="D477" i="2"/>
  <c r="E477" i="2" s="1"/>
  <c r="D478" i="2"/>
  <c r="E478" i="2" s="1"/>
  <c r="D479" i="2"/>
  <c r="E479" i="2" s="1"/>
  <c r="D480" i="2"/>
  <c r="E480" i="2" s="1"/>
  <c r="D481" i="2"/>
  <c r="E481" i="2" s="1"/>
  <c r="D482" i="2"/>
  <c r="E482" i="2" s="1"/>
  <c r="D483" i="2"/>
  <c r="E483" i="2" s="1"/>
  <c r="D484" i="2"/>
  <c r="E484" i="2" s="1"/>
  <c r="D485" i="2"/>
  <c r="D486" i="2"/>
  <c r="E486" i="2" s="1"/>
  <c r="D487" i="2"/>
  <c r="E487" i="2" s="1"/>
  <c r="D488" i="2"/>
  <c r="E488" i="2" s="1"/>
  <c r="D489" i="2"/>
  <c r="E489" i="2" s="1"/>
  <c r="D490" i="2"/>
  <c r="E490" i="2" s="1"/>
  <c r="D491" i="2"/>
  <c r="E491" i="2" s="1"/>
  <c r="D492" i="2"/>
  <c r="E492" i="2" s="1"/>
  <c r="D493" i="2"/>
  <c r="E493" i="2" s="1"/>
  <c r="D494" i="2"/>
  <c r="E494" i="2" s="1"/>
  <c r="D495" i="2"/>
  <c r="E495" i="2" s="1"/>
  <c r="D496" i="2"/>
  <c r="E496" i="2" s="1"/>
  <c r="D497" i="2"/>
  <c r="E497" i="2" s="1"/>
  <c r="D498" i="2"/>
  <c r="E498" i="2" s="1"/>
  <c r="D499" i="2"/>
  <c r="E499" i="2" s="1"/>
  <c r="D500" i="2"/>
  <c r="E500" i="2" s="1"/>
  <c r="D501" i="2"/>
  <c r="E501" i="2" s="1"/>
  <c r="D502" i="2"/>
  <c r="E502" i="2" s="1"/>
  <c r="D503" i="2"/>
  <c r="E503" i="2" s="1"/>
  <c r="D504" i="2"/>
  <c r="E504" i="2" s="1"/>
  <c r="D505" i="2"/>
  <c r="E505" i="2" s="1"/>
  <c r="D506" i="2"/>
  <c r="E506" i="2" s="1"/>
  <c r="D507" i="2"/>
  <c r="E507" i="2" s="1"/>
  <c r="D508" i="2"/>
  <c r="E508" i="2" s="1"/>
  <c r="D509" i="2"/>
  <c r="E509" i="2" s="1"/>
  <c r="D510" i="2"/>
  <c r="E510" i="2" s="1"/>
  <c r="D511" i="2"/>
  <c r="E511" i="2" s="1"/>
  <c r="D512" i="2"/>
  <c r="E512" i="2" s="1"/>
  <c r="D513" i="2"/>
  <c r="E513" i="2" s="1"/>
  <c r="D514" i="2"/>
  <c r="E514" i="2" s="1"/>
  <c r="D515" i="2"/>
  <c r="E515" i="2" s="1"/>
  <c r="D516" i="2"/>
  <c r="E516" i="2" s="1"/>
  <c r="D517" i="2"/>
  <c r="E517" i="2" s="1"/>
  <c r="D518" i="2"/>
  <c r="E518" i="2" s="1"/>
  <c r="D519" i="2"/>
  <c r="E519" i="2" s="1"/>
  <c r="D520" i="2"/>
  <c r="E520" i="2" s="1"/>
  <c r="D521" i="2"/>
  <c r="E521" i="2" s="1"/>
  <c r="D522" i="2"/>
  <c r="E522" i="2" s="1"/>
  <c r="D523" i="2"/>
  <c r="E523" i="2" s="1"/>
  <c r="D524" i="2"/>
  <c r="E524" i="2" s="1"/>
  <c r="D525" i="2"/>
  <c r="E525" i="2" s="1"/>
  <c r="D526" i="2"/>
  <c r="E526" i="2" s="1"/>
  <c r="D527" i="2"/>
  <c r="E527" i="2" s="1"/>
  <c r="D528" i="2"/>
  <c r="E528" i="2" s="1"/>
  <c r="D529" i="2"/>
  <c r="E529" i="2" s="1"/>
  <c r="D530" i="2"/>
  <c r="E530" i="2" s="1"/>
  <c r="D531" i="2"/>
  <c r="E531" i="2" s="1"/>
  <c r="D532" i="2"/>
  <c r="E532" i="2" s="1"/>
  <c r="D533" i="2"/>
  <c r="E533" i="2" s="1"/>
  <c r="D534" i="2"/>
  <c r="E534" i="2" s="1"/>
  <c r="D535" i="2"/>
  <c r="E535" i="2" s="1"/>
  <c r="D536" i="2"/>
  <c r="E536" i="2" s="1"/>
  <c r="D537" i="2"/>
  <c r="E537" i="2" s="1"/>
  <c r="D538" i="2"/>
  <c r="E538" i="2" s="1"/>
  <c r="D539" i="2"/>
  <c r="E539" i="2" s="1"/>
  <c r="D540" i="2"/>
  <c r="E540" i="2" s="1"/>
  <c r="D541" i="2"/>
  <c r="E541" i="2" s="1"/>
  <c r="D542" i="2"/>
  <c r="E542" i="2" s="1"/>
  <c r="D543" i="2"/>
  <c r="E543" i="2" s="1"/>
  <c r="D544" i="2"/>
  <c r="E544" i="2" s="1"/>
  <c r="D545" i="2"/>
  <c r="E545" i="2" s="1"/>
  <c r="D546" i="2"/>
  <c r="E546" i="2" s="1"/>
  <c r="D547" i="2"/>
  <c r="E547" i="2" s="1"/>
  <c r="D548" i="2"/>
  <c r="E548" i="2" s="1"/>
  <c r="D549" i="2"/>
  <c r="D550" i="2"/>
  <c r="E550" i="2" s="1"/>
  <c r="D551" i="2"/>
  <c r="E551" i="2" s="1"/>
  <c r="D552" i="2"/>
  <c r="E552" i="2" s="1"/>
  <c r="D553" i="2"/>
  <c r="E553" i="2" s="1"/>
  <c r="D554" i="2"/>
  <c r="E554" i="2" s="1"/>
  <c r="D555" i="2"/>
  <c r="E555" i="2" s="1"/>
  <c r="D556" i="2"/>
  <c r="E556" i="2" s="1"/>
  <c r="D557" i="2"/>
  <c r="E557" i="2" s="1"/>
  <c r="D558" i="2"/>
  <c r="E558" i="2" s="1"/>
  <c r="D559" i="2"/>
  <c r="E559" i="2" s="1"/>
  <c r="D560" i="2"/>
  <c r="E560" i="2" s="1"/>
  <c r="D561" i="2"/>
  <c r="E561" i="2" s="1"/>
  <c r="D562" i="2"/>
  <c r="E562" i="2" s="1"/>
  <c r="D563" i="2"/>
  <c r="E563" i="2" s="1"/>
  <c r="D564" i="2"/>
  <c r="E564" i="2" s="1"/>
  <c r="D565" i="2"/>
  <c r="E565" i="2" s="1"/>
  <c r="D566" i="2"/>
  <c r="E566" i="2" s="1"/>
  <c r="D567" i="2"/>
  <c r="E567" i="2" s="1"/>
  <c r="D568" i="2"/>
  <c r="E568" i="2" s="1"/>
  <c r="D569" i="2"/>
  <c r="E569" i="2" s="1"/>
  <c r="D570" i="2"/>
  <c r="E570" i="2" s="1"/>
  <c r="D571" i="2"/>
  <c r="E571" i="2" s="1"/>
  <c r="D572" i="2"/>
  <c r="E572" i="2" s="1"/>
  <c r="D573" i="2"/>
  <c r="E573" i="2" s="1"/>
  <c r="D574" i="2"/>
  <c r="E574" i="2" s="1"/>
  <c r="D575" i="2"/>
  <c r="E575" i="2" s="1"/>
  <c r="D576" i="2"/>
  <c r="E576" i="2" s="1"/>
  <c r="D577" i="2"/>
  <c r="E577" i="2" s="1"/>
  <c r="D578" i="2"/>
  <c r="E578" i="2" s="1"/>
  <c r="D579" i="2"/>
  <c r="E579" i="2" s="1"/>
  <c r="D580" i="2"/>
  <c r="E580" i="2" s="1"/>
  <c r="D581" i="2"/>
  <c r="E581" i="2" s="1"/>
  <c r="D582" i="2"/>
  <c r="E582" i="2" s="1"/>
  <c r="D583" i="2"/>
  <c r="E583" i="2" s="1"/>
  <c r="D584" i="2"/>
  <c r="E584" i="2" s="1"/>
  <c r="D585" i="2"/>
  <c r="E585" i="2" s="1"/>
  <c r="D586" i="2"/>
  <c r="E586" i="2" s="1"/>
  <c r="D587" i="2"/>
  <c r="E587" i="2" s="1"/>
  <c r="D588" i="2"/>
  <c r="E588" i="2" s="1"/>
  <c r="D589" i="2"/>
  <c r="E589" i="2" s="1"/>
  <c r="D590" i="2"/>
  <c r="E590" i="2" s="1"/>
  <c r="D591" i="2"/>
  <c r="E591" i="2" s="1"/>
  <c r="D592" i="2"/>
  <c r="E592" i="2" s="1"/>
  <c r="D593" i="2"/>
  <c r="E593" i="2" s="1"/>
  <c r="D594" i="2"/>
  <c r="E594" i="2" s="1"/>
  <c r="D5" i="2"/>
  <c r="E5" i="2" s="1"/>
</calcChain>
</file>

<file path=xl/sharedStrings.xml><?xml version="1.0" encoding="utf-8"?>
<sst xmlns="http://schemas.openxmlformats.org/spreadsheetml/2006/main" count="255" uniqueCount="95">
  <si>
    <t>YR</t>
  </si>
  <si>
    <t>trt2</t>
  </si>
  <si>
    <t>trt7</t>
  </si>
  <si>
    <t>ybuac</t>
  </si>
  <si>
    <t>DATA, Text to columns</t>
  </si>
  <si>
    <t xml:space="preserve">If the check plot yields x,can I predict the yield of N fertilized?  </t>
  </si>
  <si>
    <t>TRT</t>
  </si>
  <si>
    <t>BUAC</t>
  </si>
  <si>
    <t>.</t>
  </si>
  <si>
    <t>0-30-0</t>
  </si>
  <si>
    <t>60-30-0</t>
  </si>
  <si>
    <t>1930 to 1966</t>
  </si>
  <si>
    <t>1967- present</t>
  </si>
  <si>
    <t>trt 3</t>
  </si>
  <si>
    <t>trt 4</t>
  </si>
  <si>
    <t>Can I predict the yield of check plots better than N fertilized plots?  (NDVI)</t>
  </si>
  <si>
    <t>Mg/ha</t>
  </si>
  <si>
    <t>NDVI pred</t>
  </si>
  <si>
    <t xml:space="preserve">  = y + 1.7799  /  6.1734</t>
  </si>
  <si>
    <t>tr1</t>
  </si>
  <si>
    <t>x = y +1.7799/6.1734</t>
  </si>
  <si>
    <t>reverse prediction</t>
  </si>
  <si>
    <t>0-0-0</t>
  </si>
  <si>
    <t>0-40-60</t>
  </si>
  <si>
    <t>100-40-60</t>
  </si>
  <si>
    <t>trt12</t>
  </si>
  <si>
    <t>60-60-0</t>
  </si>
  <si>
    <t>trt10</t>
  </si>
  <si>
    <t>60-60-60</t>
  </si>
  <si>
    <t>trt8</t>
  </si>
  <si>
    <t>60-0-60</t>
  </si>
  <si>
    <t>trt14</t>
  </si>
  <si>
    <t>60-40-60S</t>
  </si>
  <si>
    <t>trt 1</t>
  </si>
  <si>
    <t>trt 2</t>
  </si>
  <si>
    <t>trt 5</t>
  </si>
  <si>
    <t>trt 6</t>
  </si>
  <si>
    <t>Manure</t>
  </si>
  <si>
    <t>check</t>
  </si>
  <si>
    <t>P</t>
  </si>
  <si>
    <t>NP</t>
  </si>
  <si>
    <t>NPK</t>
  </si>
  <si>
    <t>NPKL</t>
  </si>
  <si>
    <t>0-15-0</t>
  </si>
  <si>
    <t>67-15-0</t>
  </si>
  <si>
    <t>33-15-0</t>
  </si>
  <si>
    <t>67-15-28</t>
  </si>
  <si>
    <t>67-15-28-L</t>
  </si>
  <si>
    <t>kg/ha, NPK</t>
  </si>
  <si>
    <t>lb/ac, N-P2O5-K20</t>
  </si>
  <si>
    <t>K2O * 0.83 = K</t>
  </si>
  <si>
    <t>lb/ac * 1.12 = kg/ha</t>
  </si>
  <si>
    <t xml:space="preserve">  * 0.929 (lb/ac K20 to kg/ha K)</t>
  </si>
  <si>
    <t>60-30-30</t>
  </si>
  <si>
    <t>60-30-30-L</t>
  </si>
  <si>
    <t>P2O5 * 0.436 = P</t>
  </si>
  <si>
    <t>Env. Mean</t>
  </si>
  <si>
    <t>trt5</t>
  </si>
  <si>
    <t>60-40-60</t>
  </si>
  <si>
    <t>Objective:  Use check plot yield to predict N response in the ensuing year</t>
  </si>
  <si>
    <t>n response</t>
  </si>
  <si>
    <t>avg, last 2 years</t>
  </si>
  <si>
    <t>60_0</t>
  </si>
  <si>
    <t>Obs</t>
  </si>
  <si>
    <t>_NAME_</t>
  </si>
  <si>
    <t>trt1</t>
  </si>
  <si>
    <t>trt3</t>
  </si>
  <si>
    <t>trt4</t>
  </si>
  <si>
    <t>trt6</t>
  </si>
  <si>
    <t>trt9</t>
  </si>
  <si>
    <t>trt11</t>
  </si>
  <si>
    <t>trt13</t>
  </si>
  <si>
    <t>if the check plot yields are below X what does it say?</t>
  </si>
  <si>
    <t>if the check plot yields are above X what does it say?</t>
  </si>
  <si>
    <t>Average</t>
  </si>
  <si>
    <t>Std Dev</t>
  </si>
  <si>
    <t>How are check plot yields benchmarks?</t>
  </si>
  <si>
    <r>
      <t>What does a</t>
    </r>
    <r>
      <rPr>
        <u/>
        <sz val="11"/>
        <color theme="1"/>
        <rFont val="Calibri"/>
        <family val="2"/>
        <scheme val="minor"/>
      </rPr>
      <t xml:space="preserve"> check level </t>
    </r>
    <r>
      <rPr>
        <sz val="11"/>
        <color theme="1"/>
        <rFont val="Calibri"/>
        <family val="2"/>
        <scheme val="minor"/>
      </rPr>
      <t>yield mean?</t>
    </r>
  </si>
  <si>
    <t>Could the check plot yield control decision making?</t>
  </si>
  <si>
    <t>2yr check average cannot predict yield level in year 3</t>
  </si>
  <si>
    <t>but can they predict N response (different variable)</t>
  </si>
  <si>
    <t xml:space="preserve">is response from one year to the next different?  </t>
  </si>
  <si>
    <t>prove NDVI independent of CV</t>
  </si>
  <si>
    <t>c:\manuscripts\check_plot_yields\check_plot.xls</t>
  </si>
  <si>
    <t>Treatment 1</t>
  </si>
  <si>
    <t>Treatment 7</t>
  </si>
  <si>
    <t>7stdev</t>
  </si>
  <si>
    <t>1stdev</t>
  </si>
  <si>
    <t>1mean</t>
  </si>
  <si>
    <t>7mean</t>
  </si>
  <si>
    <t>1_CV</t>
  </si>
  <si>
    <t>7 CV</t>
  </si>
  <si>
    <t>Mean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</si>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</sst>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rgb="FFFF6600"/>
      <name val="Arial"/>
      <family val="2"/>
    </font>
    <font>
      <b/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1" fillId="0" borderId="0" xfId="1"/>
    <xf numFmtId="0" fontId="0" fillId="4" borderId="0" xfId="0" applyFill="1" applyAlignment="1">
      <alignment horizontal="left"/>
    </xf>
    <xf numFmtId="0" fontId="0" fillId="4" borderId="0" xfId="0" applyFill="1"/>
    <xf numFmtId="0" fontId="2" fillId="4" borderId="0" xfId="0" applyFont="1" applyFill="1" applyAlignment="1">
      <alignment horizontal="left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3" fillId="8" borderId="0" xfId="0" applyFont="1" applyFill="1"/>
    <xf numFmtId="0" fontId="3" fillId="5" borderId="0" xfId="0" applyFont="1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0" fillId="0" borderId="0" xfId="0" applyAlignment="1"/>
    <xf numFmtId="164" fontId="0" fillId="0" borderId="0" xfId="0" applyNumberFormat="1" applyAlignment="1"/>
    <xf numFmtId="164" fontId="0" fillId="0" borderId="0" xfId="0" applyNumberFormat="1"/>
    <xf numFmtId="0" fontId="3" fillId="4" borderId="0" xfId="0" applyFont="1" applyFill="1" applyAlignment="1"/>
    <xf numFmtId="0" fontId="3" fillId="4" borderId="0" xfId="0" applyFont="1" applyFill="1"/>
    <xf numFmtId="0" fontId="3" fillId="0" borderId="0" xfId="0" applyFont="1"/>
    <xf numFmtId="0" fontId="6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3" fillId="9" borderId="0" xfId="0" applyFont="1" applyFill="1" applyAlignment="1">
      <alignment horizontal="left"/>
    </xf>
    <xf numFmtId="0" fontId="0" fillId="0" borderId="0" xfId="0" applyFont="1"/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9" fillId="0" borderId="0" xfId="0" applyFont="1"/>
    <xf numFmtId="0" fontId="0" fillId="12" borderId="0" xfId="0" applyFill="1"/>
    <xf numFmtId="0" fontId="6" fillId="0" borderId="0" xfId="0" applyFont="1" applyBorder="1" applyAlignment="1">
      <alignment vertical="top" wrapText="1"/>
    </xf>
    <xf numFmtId="0" fontId="0" fillId="10" borderId="0" xfId="0" applyFill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502'!$R$4</c:f>
              <c:strCache>
                <c:ptCount val="1"/>
                <c:pt idx="0">
                  <c:v>60_0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'Experiment 502'!$A$5:$A$48</c:f>
              <c:numCache>
                <c:formatCode>General</c:formatCode>
                <c:ptCount val="4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xVal>
          <c:yVal>
            <c:numRef>
              <c:f>'Experiment 502'!$R$5:$R$48</c:f>
              <c:numCache>
                <c:formatCode>General</c:formatCode>
                <c:ptCount val="44"/>
                <c:pt idx="0">
                  <c:v>-1.5</c:v>
                </c:pt>
                <c:pt idx="1">
                  <c:v>-2.932500000000001</c:v>
                </c:pt>
                <c:pt idx="2">
                  <c:v>13.7637</c:v>
                </c:pt>
                <c:pt idx="3">
                  <c:v>19.995300000000004</c:v>
                </c:pt>
                <c:pt idx="4">
                  <c:v>16.8492</c:v>
                </c:pt>
                <c:pt idx="5">
                  <c:v>11.767199999999999</c:v>
                </c:pt>
                <c:pt idx="6">
                  <c:v>18.966700000000003</c:v>
                </c:pt>
                <c:pt idx="7">
                  <c:v>0.68250000000000455</c:v>
                </c:pt>
                <c:pt idx="8">
                  <c:v>31.46</c:v>
                </c:pt>
                <c:pt idx="9">
                  <c:v>15.362500000000001</c:v>
                </c:pt>
                <c:pt idx="10">
                  <c:v>5.2324999999999982</c:v>
                </c:pt>
                <c:pt idx="11">
                  <c:v>12.524999999999999</c:v>
                </c:pt>
                <c:pt idx="12">
                  <c:v>11.252499999999998</c:v>
                </c:pt>
                <c:pt idx="13">
                  <c:v>14.247499999999999</c:v>
                </c:pt>
                <c:pt idx="14">
                  <c:v>4.0850000000000009</c:v>
                </c:pt>
                <c:pt idx="15">
                  <c:v>12.160000000000004</c:v>
                </c:pt>
                <c:pt idx="16">
                  <c:v>30.219999999999995</c:v>
                </c:pt>
                <c:pt idx="17">
                  <c:v>21.444999999999997</c:v>
                </c:pt>
                <c:pt idx="18">
                  <c:v>22.837499999999999</c:v>
                </c:pt>
                <c:pt idx="19">
                  <c:v>6.3249999999999993</c:v>
                </c:pt>
                <c:pt idx="20">
                  <c:v>20.3522</c:v>
                </c:pt>
                <c:pt idx="21">
                  <c:v>19.895399999999995</c:v>
                </c:pt>
                <c:pt idx="22">
                  <c:v>21.9101</c:v>
                </c:pt>
                <c:pt idx="23">
                  <c:v>11.9696</c:v>
                </c:pt>
                <c:pt idx="24">
                  <c:v>8.5406000000000013</c:v>
                </c:pt>
                <c:pt idx="25">
                  <c:v>18.983299999999996</c:v>
                </c:pt>
                <c:pt idx="26">
                  <c:v>23.776600000000002</c:v>
                </c:pt>
                <c:pt idx="27">
                  <c:v>17.898100000000003</c:v>
                </c:pt>
                <c:pt idx="28">
                  <c:v>17.366599999999998</c:v>
                </c:pt>
                <c:pt idx="29">
                  <c:v>0.41439999999999699</c:v>
                </c:pt>
                <c:pt idx="30">
                  <c:v>8.2077999999999989</c:v>
                </c:pt>
                <c:pt idx="31">
                  <c:v>36.106300000000005</c:v>
                </c:pt>
                <c:pt idx="32">
                  <c:v>33.726900000000001</c:v>
                </c:pt>
                <c:pt idx="33">
                  <c:v>14.201600000000003</c:v>
                </c:pt>
                <c:pt idx="34">
                  <c:v>-0.63450000000000273</c:v>
                </c:pt>
                <c:pt idx="35">
                  <c:v>7.8125</c:v>
                </c:pt>
                <c:pt idx="36">
                  <c:v>39.499200000000002</c:v>
                </c:pt>
                <c:pt idx="37">
                  <c:v>20.369999999999997</c:v>
                </c:pt>
                <c:pt idx="38">
                  <c:v>10.442500000000001</c:v>
                </c:pt>
                <c:pt idx="39">
                  <c:v>7.7475000000000023</c:v>
                </c:pt>
                <c:pt idx="40">
                  <c:v>28.31</c:v>
                </c:pt>
                <c:pt idx="41">
                  <c:v>17.046499999999998</c:v>
                </c:pt>
                <c:pt idx="42">
                  <c:v>-3.9128000000000007</c:v>
                </c:pt>
                <c:pt idx="43">
                  <c:v>10.6175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27-4C7E-874F-5A6DF56D2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260288"/>
        <c:axId val="242259168"/>
      </c:scatterChart>
      <c:valAx>
        <c:axId val="242260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259168"/>
        <c:crossesAt val="0"/>
        <c:crossBetween val="midCat"/>
      </c:valAx>
      <c:valAx>
        <c:axId val="2422591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</a:t>
                </a:r>
                <a:r>
                  <a:rPr lang="en-US" baseline="0"/>
                  <a:t> difference, bu/ac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260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502, 1971 - 2015</a:t>
            </a:r>
          </a:p>
        </c:rich>
      </c:tx>
      <c:layout>
        <c:manualLayout>
          <c:xMode val="edge"/>
          <c:yMode val="edge"/>
          <c:x val="0.5009444444444444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5.5972222222222236E-2"/>
          <c:w val="0.75473840769903777"/>
          <c:h val="0.79459062408865555"/>
        </c:manualLayout>
      </c:layout>
      <c:scatterChart>
        <c:scatterStyle val="lineMarker"/>
        <c:varyColors val="0"/>
        <c:ser>
          <c:idx val="1"/>
          <c:order val="0"/>
          <c:tx>
            <c:strRef>
              <c:f>'Experiment 502'!$C$4</c:f>
              <c:strCache>
                <c:ptCount val="1"/>
                <c:pt idx="0">
                  <c:v>1stdev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'Experiment 502'!$A$5:$A$48</c:f>
              <c:numCache>
                <c:formatCode>General</c:formatCode>
                <c:ptCount val="4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xVal>
          <c:yVal>
            <c:numRef>
              <c:f>'Experiment 502'!$C$5:$C$48</c:f>
              <c:numCache>
                <c:formatCode>General</c:formatCode>
                <c:ptCount val="44"/>
                <c:pt idx="0">
                  <c:v>1.7568999999999999</c:v>
                </c:pt>
                <c:pt idx="1">
                  <c:v>2.0106999999999999</c:v>
                </c:pt>
                <c:pt idx="2">
                  <c:v>2.7610000000000001</c:v>
                </c:pt>
                <c:pt idx="3">
                  <c:v>4.4960000000000004</c:v>
                </c:pt>
                <c:pt idx="4">
                  <c:v>3.7443</c:v>
                </c:pt>
                <c:pt idx="5">
                  <c:v>4.2550999999999997</c:v>
                </c:pt>
                <c:pt idx="6">
                  <c:v>1.8885000000000001</c:v>
                </c:pt>
                <c:pt idx="7">
                  <c:v>4.4763000000000002</c:v>
                </c:pt>
                <c:pt idx="8">
                  <c:v>3.8881999999999999</c:v>
                </c:pt>
                <c:pt idx="9">
                  <c:v>2.9765999999999999</c:v>
                </c:pt>
                <c:pt idx="10">
                  <c:v>3.8816999999999999</c:v>
                </c:pt>
                <c:pt idx="11">
                  <c:v>5.0991</c:v>
                </c:pt>
                <c:pt idx="12">
                  <c:v>4.4390999999999998</c:v>
                </c:pt>
                <c:pt idx="13">
                  <c:v>3.266</c:v>
                </c:pt>
                <c:pt idx="14">
                  <c:v>1.002</c:v>
                </c:pt>
                <c:pt idx="15">
                  <c:v>3.6213000000000002</c:v>
                </c:pt>
                <c:pt idx="16">
                  <c:v>3.7006000000000001</c:v>
                </c:pt>
                <c:pt idx="17">
                  <c:v>3.1638000000000002</c:v>
                </c:pt>
                <c:pt idx="18">
                  <c:v>4.1285999999999996</c:v>
                </c:pt>
                <c:pt idx="19">
                  <c:v>6.0254000000000003</c:v>
                </c:pt>
                <c:pt idx="20">
                  <c:v>3.7328000000000001</c:v>
                </c:pt>
                <c:pt idx="21">
                  <c:v>4.4562999999999997</c:v>
                </c:pt>
                <c:pt idx="22">
                  <c:v>1.9937</c:v>
                </c:pt>
                <c:pt idx="23">
                  <c:v>3.9710000000000001</c:v>
                </c:pt>
                <c:pt idx="24">
                  <c:v>2.5785999999999998</c:v>
                </c:pt>
                <c:pt idx="25">
                  <c:v>4.2740999999999998</c:v>
                </c:pt>
                <c:pt idx="26">
                  <c:v>2.9195000000000002</c:v>
                </c:pt>
                <c:pt idx="27">
                  <c:v>8.7844999999999995</c:v>
                </c:pt>
                <c:pt idx="28">
                  <c:v>3.806</c:v>
                </c:pt>
                <c:pt idx="29">
                  <c:v>1.6637999999999999</c:v>
                </c:pt>
                <c:pt idx="30">
                  <c:v>5.2964000000000002</c:v>
                </c:pt>
                <c:pt idx="31">
                  <c:v>5.8752000000000004</c:v>
                </c:pt>
                <c:pt idx="32">
                  <c:v>5.1496000000000004</c:v>
                </c:pt>
                <c:pt idx="33">
                  <c:v>3.2605</c:v>
                </c:pt>
                <c:pt idx="34">
                  <c:v>4.5956999999999999</c:v>
                </c:pt>
                <c:pt idx="35">
                  <c:v>6.2176999999999998</c:v>
                </c:pt>
                <c:pt idx="36">
                  <c:v>2.3651</c:v>
                </c:pt>
                <c:pt idx="37">
                  <c:v>2.1659000000000002</c:v>
                </c:pt>
                <c:pt idx="38">
                  <c:v>3.6059000000000001</c:v>
                </c:pt>
                <c:pt idx="39">
                  <c:v>3.1888999999999998</c:v>
                </c:pt>
                <c:pt idx="40">
                  <c:v>2.9203000000000001</c:v>
                </c:pt>
                <c:pt idx="41">
                  <c:v>3.3068</c:v>
                </c:pt>
                <c:pt idx="42">
                  <c:v>2.1576</c:v>
                </c:pt>
                <c:pt idx="43">
                  <c:v>5.0735999999999999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F0-4CBD-ADC8-C8C3E8E5A677}"/>
            </c:ext>
          </c:extLst>
        </c:ser>
        <c:ser>
          <c:idx val="3"/>
          <c:order val="1"/>
          <c:tx>
            <c:strRef>
              <c:f>'Experiment 502'!$B$4</c:f>
              <c:strCache>
                <c:ptCount val="1"/>
                <c:pt idx="0">
                  <c:v>1mean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'Experiment 502'!$A$5:$A$48</c:f>
              <c:numCache>
                <c:formatCode>General</c:formatCode>
                <c:ptCount val="4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xVal>
          <c:yVal>
            <c:numRef>
              <c:f>'Experiment 502'!$B$5:$B$48</c:f>
              <c:numCache>
                <c:formatCode>General</c:formatCode>
                <c:ptCount val="44"/>
                <c:pt idx="0">
                  <c:v>33.700000000000003</c:v>
                </c:pt>
                <c:pt idx="1">
                  <c:v>27.98</c:v>
                </c:pt>
                <c:pt idx="2">
                  <c:v>17.061</c:v>
                </c:pt>
                <c:pt idx="3">
                  <c:v>28.797999999999998</c:v>
                </c:pt>
                <c:pt idx="4">
                  <c:v>25.440300000000001</c:v>
                </c:pt>
                <c:pt idx="5">
                  <c:v>15.609</c:v>
                </c:pt>
                <c:pt idx="6">
                  <c:v>20.721299999999999</c:v>
                </c:pt>
                <c:pt idx="7">
                  <c:v>42.177500000000002</c:v>
                </c:pt>
                <c:pt idx="8">
                  <c:v>18.997499999999999</c:v>
                </c:pt>
                <c:pt idx="9">
                  <c:v>21.66</c:v>
                </c:pt>
                <c:pt idx="10">
                  <c:v>19.7225</c:v>
                </c:pt>
                <c:pt idx="11">
                  <c:v>38.325000000000003</c:v>
                </c:pt>
                <c:pt idx="12">
                  <c:v>32.945</c:v>
                </c:pt>
                <c:pt idx="13">
                  <c:v>22.807500000000001</c:v>
                </c:pt>
                <c:pt idx="14">
                  <c:v>37.75</c:v>
                </c:pt>
                <c:pt idx="15">
                  <c:v>30.885000000000002</c:v>
                </c:pt>
                <c:pt idx="16">
                  <c:v>27.98</c:v>
                </c:pt>
                <c:pt idx="17">
                  <c:v>17.335000000000001</c:v>
                </c:pt>
                <c:pt idx="18">
                  <c:v>27.377500000000001</c:v>
                </c:pt>
                <c:pt idx="19">
                  <c:v>23.412500000000001</c:v>
                </c:pt>
                <c:pt idx="20">
                  <c:v>20.1616</c:v>
                </c:pt>
                <c:pt idx="21">
                  <c:v>19.3721</c:v>
                </c:pt>
                <c:pt idx="22">
                  <c:v>10.8628</c:v>
                </c:pt>
                <c:pt idx="23">
                  <c:v>28.067799999999998</c:v>
                </c:pt>
                <c:pt idx="24">
                  <c:v>17.7148</c:v>
                </c:pt>
                <c:pt idx="25">
                  <c:v>21.2334</c:v>
                </c:pt>
                <c:pt idx="26">
                  <c:v>23.219000000000001</c:v>
                </c:pt>
                <c:pt idx="27">
                  <c:v>14.542899999999999</c:v>
                </c:pt>
                <c:pt idx="28">
                  <c:v>20.4757</c:v>
                </c:pt>
                <c:pt idx="29">
                  <c:v>18.6647</c:v>
                </c:pt>
                <c:pt idx="30">
                  <c:v>32.217799999999997</c:v>
                </c:pt>
                <c:pt idx="31">
                  <c:v>30.365300000000001</c:v>
                </c:pt>
                <c:pt idx="32">
                  <c:v>25.4543</c:v>
                </c:pt>
                <c:pt idx="33">
                  <c:v>23.195599999999999</c:v>
                </c:pt>
                <c:pt idx="34">
                  <c:v>41.513500000000001</c:v>
                </c:pt>
                <c:pt idx="35">
                  <c:v>36.642499999999998</c:v>
                </c:pt>
                <c:pt idx="36">
                  <c:v>38.476700000000001</c:v>
                </c:pt>
                <c:pt idx="37">
                  <c:v>23.475000000000001</c:v>
                </c:pt>
                <c:pt idx="38">
                  <c:v>13.6972</c:v>
                </c:pt>
                <c:pt idx="39">
                  <c:v>29.272500000000001</c:v>
                </c:pt>
                <c:pt idx="40">
                  <c:v>25.815000000000001</c:v>
                </c:pt>
                <c:pt idx="41">
                  <c:v>24.141100000000002</c:v>
                </c:pt>
                <c:pt idx="42">
                  <c:v>30.650200000000002</c:v>
                </c:pt>
                <c:pt idx="43">
                  <c:v>21.392499999999998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F0-4CBD-ADC8-C8C3E8E5A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532384"/>
        <c:axId val="800545824"/>
      </c:scatterChart>
      <c:scatterChart>
        <c:scatterStyle val="lineMarker"/>
        <c:varyColors val="0"/>
        <c:ser>
          <c:idx val="0"/>
          <c:order val="2"/>
          <c:tx>
            <c:strRef>
              <c:f>'Experiment 502'!$D$4</c:f>
              <c:strCache>
                <c:ptCount val="1"/>
                <c:pt idx="0">
                  <c:v>1_CV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'Experiment 502'!$A$5:$A$48</c:f>
              <c:numCache>
                <c:formatCode>General</c:formatCode>
                <c:ptCount val="4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xVal>
          <c:yVal>
            <c:numRef>
              <c:f>'Experiment 502'!$D$5:$D$48</c:f>
              <c:numCache>
                <c:formatCode>General</c:formatCode>
                <c:ptCount val="44"/>
                <c:pt idx="0">
                  <c:v>5.2133531157270019</c:v>
                </c:pt>
                <c:pt idx="1">
                  <c:v>7.1862044317369547</c:v>
                </c:pt>
                <c:pt idx="2">
                  <c:v>16.183107672469372</c:v>
                </c:pt>
                <c:pt idx="3">
                  <c:v>15.612195291339678</c:v>
                </c:pt>
                <c:pt idx="4">
                  <c:v>14.717986816193203</c:v>
                </c:pt>
                <c:pt idx="5">
                  <c:v>27.260554808123516</c:v>
                </c:pt>
                <c:pt idx="6">
                  <c:v>9.1138104269519786</c:v>
                </c:pt>
                <c:pt idx="7">
                  <c:v>10.613004564044811</c:v>
                </c:pt>
                <c:pt idx="8">
                  <c:v>20.466903539939466</c:v>
                </c:pt>
                <c:pt idx="9">
                  <c:v>13.742382271468143</c:v>
                </c:pt>
                <c:pt idx="10">
                  <c:v>19.681581949550004</c:v>
                </c:pt>
                <c:pt idx="11">
                  <c:v>13.304892367906065</c:v>
                </c:pt>
                <c:pt idx="12">
                  <c:v>13.4742753073304</c:v>
                </c:pt>
                <c:pt idx="13">
                  <c:v>14.319850926230407</c:v>
                </c:pt>
                <c:pt idx="14">
                  <c:v>2.6543046357615894</c:v>
                </c:pt>
                <c:pt idx="15">
                  <c:v>11.725109276347743</c:v>
                </c:pt>
                <c:pt idx="16">
                  <c:v>13.225875625446747</c:v>
                </c:pt>
                <c:pt idx="17">
                  <c:v>18.250937409864438</c:v>
                </c:pt>
                <c:pt idx="18">
                  <c:v>15.080266642315769</c:v>
                </c:pt>
                <c:pt idx="19">
                  <c:v>25.735824879871867</c:v>
                </c:pt>
                <c:pt idx="20">
                  <c:v>18.514403618760415</c:v>
                </c:pt>
                <c:pt idx="21">
                  <c:v>23.003701199147226</c:v>
                </c:pt>
                <c:pt idx="22">
                  <c:v>18.353463195492875</c:v>
                </c:pt>
                <c:pt idx="23">
                  <c:v>14.147884764748216</c:v>
                </c:pt>
                <c:pt idx="24">
                  <c:v>14.556190304152459</c:v>
                </c:pt>
                <c:pt idx="25">
                  <c:v>20.129136172256914</c:v>
                </c:pt>
                <c:pt idx="26">
                  <c:v>12.573754252982472</c:v>
                </c:pt>
                <c:pt idx="27">
                  <c:v>60.404045960571828</c:v>
                </c:pt>
                <c:pt idx="28">
                  <c:v>18.587887105202753</c:v>
                </c:pt>
                <c:pt idx="29">
                  <c:v>8.9141534554533433</c:v>
                </c:pt>
                <c:pt idx="30">
                  <c:v>16.439359608663537</c:v>
                </c:pt>
                <c:pt idx="31">
                  <c:v>19.348400970845013</c:v>
                </c:pt>
                <c:pt idx="32">
                  <c:v>20.230766510962788</c:v>
                </c:pt>
                <c:pt idx="33">
                  <c:v>14.056545206849574</c:v>
                </c:pt>
                <c:pt idx="34">
                  <c:v>11.070374697387596</c:v>
                </c:pt>
                <c:pt idx="35">
                  <c:v>16.968547451729549</c:v>
                </c:pt>
                <c:pt idx="36">
                  <c:v>6.1468369168873629</c:v>
                </c:pt>
                <c:pt idx="37">
                  <c:v>9.2264110756123543</c:v>
                </c:pt>
                <c:pt idx="38">
                  <c:v>26.325818415442569</c:v>
                </c:pt>
                <c:pt idx="39">
                  <c:v>10.893842343496454</c:v>
                </c:pt>
                <c:pt idx="40">
                  <c:v>11.312415262444315</c:v>
                </c:pt>
                <c:pt idx="41">
                  <c:v>13.69780167432304</c:v>
                </c:pt>
                <c:pt idx="42">
                  <c:v>7.0394320428577943</c:v>
                </c:pt>
                <c:pt idx="43">
                  <c:v>23.716723150636906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F0-4CBD-ADC8-C8C3E8E5A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803120"/>
        <c:axId val="846803680"/>
      </c:scatterChart>
      <c:valAx>
        <c:axId val="800532384"/>
        <c:scaling>
          <c:orientation val="minMax"/>
          <c:max val="2015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545824"/>
        <c:crosses val="autoZero"/>
        <c:crossBetween val="midCat"/>
      </c:valAx>
      <c:valAx>
        <c:axId val="8005458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Yield,</a:t>
                </a:r>
                <a:r>
                  <a:rPr lang="en-US" baseline="0"/>
                  <a:t> bu/ac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532384"/>
        <c:crosses val="autoZero"/>
        <c:crossBetween val="midCat"/>
      </c:valAx>
      <c:valAx>
        <c:axId val="8468036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CV,</a:t>
                </a:r>
                <a:r>
                  <a:rPr lang="en-US" baseline="0"/>
                  <a:t> %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803120"/>
        <c:crosses val="max"/>
        <c:crossBetween val="midCat"/>
      </c:valAx>
      <c:valAx>
        <c:axId val="84680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6803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673359580052495"/>
          <c:y val="5.1504082822980447E-2"/>
          <c:w val="0.32448250218722657"/>
          <c:h val="0.15219962088072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502'!$G$4</c:f>
              <c:strCache>
                <c:ptCount val="1"/>
                <c:pt idx="0">
                  <c:v>7 CV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'Experiment 502'!$D$5:$D$48</c:f>
              <c:numCache>
                <c:formatCode>General</c:formatCode>
                <c:ptCount val="44"/>
                <c:pt idx="0">
                  <c:v>5.2133531157270019</c:v>
                </c:pt>
                <c:pt idx="1">
                  <c:v>7.1862044317369547</c:v>
                </c:pt>
                <c:pt idx="2">
                  <c:v>16.183107672469372</c:v>
                </c:pt>
                <c:pt idx="3">
                  <c:v>15.612195291339678</c:v>
                </c:pt>
                <c:pt idx="4">
                  <c:v>14.717986816193203</c:v>
                </c:pt>
                <c:pt idx="5">
                  <c:v>27.260554808123516</c:v>
                </c:pt>
                <c:pt idx="6">
                  <c:v>9.1138104269519786</c:v>
                </c:pt>
                <c:pt idx="7">
                  <c:v>10.613004564044811</c:v>
                </c:pt>
                <c:pt idx="8">
                  <c:v>20.466903539939466</c:v>
                </c:pt>
                <c:pt idx="9">
                  <c:v>13.742382271468143</c:v>
                </c:pt>
                <c:pt idx="10">
                  <c:v>19.681581949550004</c:v>
                </c:pt>
                <c:pt idx="11">
                  <c:v>13.304892367906065</c:v>
                </c:pt>
                <c:pt idx="12">
                  <c:v>13.4742753073304</c:v>
                </c:pt>
                <c:pt idx="13">
                  <c:v>14.319850926230407</c:v>
                </c:pt>
                <c:pt idx="14">
                  <c:v>2.6543046357615894</c:v>
                </c:pt>
                <c:pt idx="15">
                  <c:v>11.725109276347743</c:v>
                </c:pt>
                <c:pt idx="16">
                  <c:v>13.225875625446747</c:v>
                </c:pt>
                <c:pt idx="17">
                  <c:v>18.250937409864438</c:v>
                </c:pt>
                <c:pt idx="18">
                  <c:v>15.080266642315769</c:v>
                </c:pt>
                <c:pt idx="19">
                  <c:v>25.735824879871867</c:v>
                </c:pt>
                <c:pt idx="20">
                  <c:v>18.514403618760415</c:v>
                </c:pt>
                <c:pt idx="21">
                  <c:v>23.003701199147226</c:v>
                </c:pt>
                <c:pt idx="22">
                  <c:v>18.353463195492875</c:v>
                </c:pt>
                <c:pt idx="23">
                  <c:v>14.147884764748216</c:v>
                </c:pt>
                <c:pt idx="24">
                  <c:v>14.556190304152459</c:v>
                </c:pt>
                <c:pt idx="25">
                  <c:v>20.129136172256914</c:v>
                </c:pt>
                <c:pt idx="26">
                  <c:v>12.573754252982472</c:v>
                </c:pt>
                <c:pt idx="27">
                  <c:v>60.404045960571828</c:v>
                </c:pt>
                <c:pt idx="28">
                  <c:v>18.587887105202753</c:v>
                </c:pt>
                <c:pt idx="29">
                  <c:v>8.9141534554533433</c:v>
                </c:pt>
                <c:pt idx="30">
                  <c:v>16.439359608663537</c:v>
                </c:pt>
                <c:pt idx="31">
                  <c:v>19.348400970845013</c:v>
                </c:pt>
                <c:pt idx="32">
                  <c:v>20.230766510962788</c:v>
                </c:pt>
                <c:pt idx="33">
                  <c:v>14.056545206849574</c:v>
                </c:pt>
                <c:pt idx="34">
                  <c:v>11.070374697387596</c:v>
                </c:pt>
                <c:pt idx="35">
                  <c:v>16.968547451729549</c:v>
                </c:pt>
                <c:pt idx="36">
                  <c:v>6.1468369168873629</c:v>
                </c:pt>
                <c:pt idx="37">
                  <c:v>9.2264110756123543</c:v>
                </c:pt>
                <c:pt idx="38">
                  <c:v>26.325818415442569</c:v>
                </c:pt>
                <c:pt idx="39">
                  <c:v>10.893842343496454</c:v>
                </c:pt>
                <c:pt idx="40">
                  <c:v>11.312415262444315</c:v>
                </c:pt>
                <c:pt idx="41">
                  <c:v>13.69780167432304</c:v>
                </c:pt>
                <c:pt idx="42">
                  <c:v>7.0394320428577943</c:v>
                </c:pt>
                <c:pt idx="43">
                  <c:v>23.716723150636906</c:v>
                </c:pt>
              </c:numCache>
            </c:numRef>
          </c:xVal>
          <c:yVal>
            <c:numRef>
              <c:f>'Experiment 502'!$G$5:$G$48</c:f>
              <c:numCache>
                <c:formatCode>General</c:formatCode>
                <c:ptCount val="44"/>
                <c:pt idx="0">
                  <c:v>5.8960587842351373</c:v>
                </c:pt>
                <c:pt idx="1">
                  <c:v>13.216575091575091</c:v>
                </c:pt>
                <c:pt idx="2">
                  <c:v>8.4950251440657851</c:v>
                </c:pt>
                <c:pt idx="3">
                  <c:v>4.6102896664147597</c:v>
                </c:pt>
                <c:pt idx="4">
                  <c:v>4.3546451045547041</c:v>
                </c:pt>
                <c:pt idx="5">
                  <c:v>9.468820568677307</c:v>
                </c:pt>
                <c:pt idx="6">
                  <c:v>42.471116550164901</c:v>
                </c:pt>
                <c:pt idx="7">
                  <c:v>13.398850502115833</c:v>
                </c:pt>
                <c:pt idx="8">
                  <c:v>4.5121388851213888</c:v>
                </c:pt>
                <c:pt idx="9">
                  <c:v>10.237349319925224</c:v>
                </c:pt>
                <c:pt idx="10">
                  <c:v>3.7125899280575538</c:v>
                </c:pt>
                <c:pt idx="11">
                  <c:v>13.958709160152335</c:v>
                </c:pt>
                <c:pt idx="12">
                  <c:v>6.9003717472118957</c:v>
                </c:pt>
                <c:pt idx="13">
                  <c:v>7.0089344804765057</c:v>
                </c:pt>
                <c:pt idx="14">
                  <c:v>3.3725277113670944</c:v>
                </c:pt>
                <c:pt idx="15">
                  <c:v>3.9303656406240588</c:v>
                </c:pt>
                <c:pt idx="16">
                  <c:v>6.4811589613679539</c:v>
                </c:pt>
                <c:pt idx="17">
                  <c:v>9.1489862979725967</c:v>
                </c:pt>
                <c:pt idx="18">
                  <c:v>8.3127956682815629</c:v>
                </c:pt>
                <c:pt idx="19">
                  <c:v>14.222109189555782</c:v>
                </c:pt>
                <c:pt idx="20">
                  <c:v>8.3193108147169355</c:v>
                </c:pt>
                <c:pt idx="21">
                  <c:v>5.5121123844243387</c:v>
                </c:pt>
                <c:pt idx="22">
                  <c:v>10.933807059550475</c:v>
                </c:pt>
                <c:pt idx="23">
                  <c:v>4.7338449788168324</c:v>
                </c:pt>
                <c:pt idx="24">
                  <c:v>6.9752263117568605</c:v>
                </c:pt>
                <c:pt idx="25">
                  <c:v>21.417555052325099</c:v>
                </c:pt>
                <c:pt idx="26">
                  <c:v>3.3870916130683817</c:v>
                </c:pt>
                <c:pt idx="27">
                  <c:v>4.1296018657338003</c:v>
                </c:pt>
                <c:pt idx="28">
                  <c:v>17.96435760174024</c:v>
                </c:pt>
                <c:pt idx="29">
                  <c:v>43.628924042259641</c:v>
                </c:pt>
                <c:pt idx="30">
                  <c:v>13.595852043465193</c:v>
                </c:pt>
                <c:pt idx="31">
                  <c:v>4.5346324144591081</c:v>
                </c:pt>
                <c:pt idx="32">
                  <c:v>5.0324779464134446</c:v>
                </c:pt>
                <c:pt idx="33">
                  <c:v>20.668544513142979</c:v>
                </c:pt>
                <c:pt idx="34">
                  <c:v>4.5656616267303294</c:v>
                </c:pt>
                <c:pt idx="36">
                  <c:v>1.9932136763555379</c:v>
                </c:pt>
                <c:pt idx="37">
                  <c:v>10.959266105291983</c:v>
                </c:pt>
                <c:pt idx="38">
                  <c:v>4.7211670444025922</c:v>
                </c:pt>
                <c:pt idx="39">
                  <c:v>19.098506460815575</c:v>
                </c:pt>
                <c:pt idx="40">
                  <c:v>5.1341772151898741</c:v>
                </c:pt>
                <c:pt idx="41">
                  <c:v>0.94545873928806035</c:v>
                </c:pt>
                <c:pt idx="42">
                  <c:v>10.393138056939678</c:v>
                </c:pt>
                <c:pt idx="43">
                  <c:v>16.897119341563783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10-474C-B0BB-CA0FFEB17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1495744"/>
        <c:axId val="851499104"/>
      </c:scatterChart>
      <c:valAx>
        <c:axId val="85149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499104"/>
        <c:crosses val="autoZero"/>
        <c:crossBetween val="midCat"/>
      </c:valAx>
      <c:valAx>
        <c:axId val="85149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495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Magruder,</a:t>
            </a:r>
            <a:r>
              <a:rPr lang="en-US" baseline="0"/>
              <a:t> 1930-2015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'Magruder 3 &amp; 4'!$L$7</c:f>
              <c:strCache>
                <c:ptCount val="1"/>
                <c:pt idx="0">
                  <c:v>0-30-0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'Magruder 3 &amp; 4'!$H$8:$H$93</c:f>
              <c:numCache>
                <c:formatCode>General</c:formatCode>
                <c:ptCount val="86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</c:numCache>
            </c:numRef>
          </c:xVal>
          <c:yVal>
            <c:numRef>
              <c:f>'Magruder 3 &amp; 4'!$L$8:$L$93</c:f>
              <c:numCache>
                <c:formatCode>General</c:formatCode>
                <c:ptCount val="86"/>
                <c:pt idx="0">
                  <c:v>7.4</c:v>
                </c:pt>
                <c:pt idx="1">
                  <c:v>25.2</c:v>
                </c:pt>
                <c:pt idx="2">
                  <c:v>23.9</c:v>
                </c:pt>
                <c:pt idx="3">
                  <c:v>22.1</c:v>
                </c:pt>
                <c:pt idx="4">
                  <c:v>18.7</c:v>
                </c:pt>
                <c:pt idx="5">
                  <c:v>24.1</c:v>
                </c:pt>
                <c:pt idx="6">
                  <c:v>19.399999999999999</c:v>
                </c:pt>
                <c:pt idx="7">
                  <c:v>28.8</c:v>
                </c:pt>
                <c:pt idx="8">
                  <c:v>11.7</c:v>
                </c:pt>
                <c:pt idx="9">
                  <c:v>25.8</c:v>
                </c:pt>
                <c:pt idx="10">
                  <c:v>28.6</c:v>
                </c:pt>
                <c:pt idx="11">
                  <c:v>8.1</c:v>
                </c:pt>
                <c:pt idx="12">
                  <c:v>10.7</c:v>
                </c:pt>
                <c:pt idx="13">
                  <c:v>9.1999999999999993</c:v>
                </c:pt>
                <c:pt idx="14">
                  <c:v>24.9</c:v>
                </c:pt>
                <c:pt idx="15">
                  <c:v>6.9</c:v>
                </c:pt>
                <c:pt idx="16">
                  <c:v>12.9</c:v>
                </c:pt>
                <c:pt idx="17">
                  <c:v>20.399999999999999</c:v>
                </c:pt>
                <c:pt idx="18">
                  <c:v>33</c:v>
                </c:pt>
                <c:pt idx="19">
                  <c:v>15.9</c:v>
                </c:pt>
                <c:pt idx="20">
                  <c:v>24.8</c:v>
                </c:pt>
                <c:pt idx="21">
                  <c:v>18.5</c:v>
                </c:pt>
                <c:pt idx="22">
                  <c:v>15.8</c:v>
                </c:pt>
                <c:pt idx="23">
                  <c:v>24.5</c:v>
                </c:pt>
                <c:pt idx="24">
                  <c:v>15.6</c:v>
                </c:pt>
                <c:pt idx="25">
                  <c:v>8</c:v>
                </c:pt>
                <c:pt idx="26">
                  <c:v>19.2</c:v>
                </c:pt>
                <c:pt idx="27">
                  <c:v>15.3</c:v>
                </c:pt>
                <c:pt idx="28">
                  <c:v>24.2</c:v>
                </c:pt>
                <c:pt idx="29">
                  <c:v>27</c:v>
                </c:pt>
                <c:pt idx="30">
                  <c:v>29.8</c:v>
                </c:pt>
                <c:pt idx="31">
                  <c:v>17.5</c:v>
                </c:pt>
                <c:pt idx="32">
                  <c:v>18.899999999999999</c:v>
                </c:pt>
                <c:pt idx="33">
                  <c:v>22.7</c:v>
                </c:pt>
                <c:pt idx="34">
                  <c:v>17</c:v>
                </c:pt>
                <c:pt idx="35">
                  <c:v>25.8</c:v>
                </c:pt>
                <c:pt idx="36">
                  <c:v>25.2</c:v>
                </c:pt>
                <c:pt idx="37">
                  <c:v>6.5</c:v>
                </c:pt>
                <c:pt idx="38">
                  <c:v>13.6</c:v>
                </c:pt>
                <c:pt idx="39">
                  <c:v>12.5</c:v>
                </c:pt>
                <c:pt idx="40">
                  <c:v>20.8</c:v>
                </c:pt>
                <c:pt idx="41">
                  <c:v>33.1</c:v>
                </c:pt>
                <c:pt idx="42">
                  <c:v>14.6</c:v>
                </c:pt>
                <c:pt idx="43">
                  <c:v>17.399999999999999</c:v>
                </c:pt>
                <c:pt idx="44">
                  <c:v>14.3</c:v>
                </c:pt>
                <c:pt idx="45">
                  <c:v>16.2</c:v>
                </c:pt>
                <c:pt idx="46">
                  <c:v>19.600000000000001</c:v>
                </c:pt>
                <c:pt idx="47">
                  <c:v>25.8</c:v>
                </c:pt>
                <c:pt idx="48">
                  <c:v>16.899999999999999</c:v>
                </c:pt>
                <c:pt idx="49">
                  <c:v>39.5</c:v>
                </c:pt>
                <c:pt idx="50">
                  <c:v>33.4</c:v>
                </c:pt>
                <c:pt idx="51">
                  <c:v>19.5</c:v>
                </c:pt>
                <c:pt idx="52">
                  <c:v>30.9</c:v>
                </c:pt>
                <c:pt idx="53">
                  <c:v>17.100000000000001</c:v>
                </c:pt>
                <c:pt idx="54">
                  <c:v>29.6</c:v>
                </c:pt>
                <c:pt idx="55">
                  <c:v>11</c:v>
                </c:pt>
                <c:pt idx="56">
                  <c:v>13.5</c:v>
                </c:pt>
                <c:pt idx="57">
                  <c:v>12.4</c:v>
                </c:pt>
                <c:pt idx="58">
                  <c:v>16</c:v>
                </c:pt>
                <c:pt idx="59">
                  <c:v>16.8</c:v>
                </c:pt>
                <c:pt idx="60">
                  <c:v>18.399999999999999</c:v>
                </c:pt>
                <c:pt idx="61">
                  <c:v>15.8</c:v>
                </c:pt>
                <c:pt idx="62">
                  <c:v>11.7339</c:v>
                </c:pt>
                <c:pt idx="63">
                  <c:v>20.5701</c:v>
                </c:pt>
                <c:pt idx="64">
                  <c:v>9.7248999999999999</c:v>
                </c:pt>
                <c:pt idx="65">
                  <c:v>2.5886999999999998</c:v>
                </c:pt>
                <c:pt idx="66">
                  <c:v>15.01</c:v>
                </c:pt>
                <c:pt idx="67">
                  <c:v>20.7</c:v>
                </c:pt>
                <c:pt idx="68">
                  <c:v>18.77</c:v>
                </c:pt>
                <c:pt idx="69">
                  <c:v>20.3978</c:v>
                </c:pt>
                <c:pt idx="70">
                  <c:v>22.8292</c:v>
                </c:pt>
                <c:pt idx="71">
                  <c:v>18.164300000000001</c:v>
                </c:pt>
                <c:pt idx="72">
                  <c:v>19.696999999999999</c:v>
                </c:pt>
                <c:pt idx="73">
                  <c:v>23.6</c:v>
                </c:pt>
                <c:pt idx="74">
                  <c:v>19.478000000000002</c:v>
                </c:pt>
                <c:pt idx="75">
                  <c:v>18</c:v>
                </c:pt>
                <c:pt idx="76">
                  <c:v>23</c:v>
                </c:pt>
                <c:pt idx="77">
                  <c:v>1.0780000000000001</c:v>
                </c:pt>
                <c:pt idx="78">
                  <c:v>38.021999999999998</c:v>
                </c:pt>
                <c:pt idx="79">
                  <c:v>4.38</c:v>
                </c:pt>
                <c:pt idx="80">
                  <c:v>24.411999999999999</c:v>
                </c:pt>
                <c:pt idx="81">
                  <c:v>8.4494000000000007</c:v>
                </c:pt>
                <c:pt idx="82">
                  <c:v>19.41</c:v>
                </c:pt>
                <c:pt idx="83">
                  <c:v>22.68</c:v>
                </c:pt>
                <c:pt idx="84">
                  <c:v>17.787199999999999</c:v>
                </c:pt>
                <c:pt idx="85">
                  <c:v>26.024100000000001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A0-4E1A-8DEE-96D24C73870E}"/>
            </c:ext>
          </c:extLst>
        </c:ser>
        <c:ser>
          <c:idx val="1"/>
          <c:order val="1"/>
          <c:tx>
            <c:strRef>
              <c:f>'Magruder 3 &amp; 4'!$M$7</c:f>
              <c:strCache>
                <c:ptCount val="1"/>
                <c:pt idx="0">
                  <c:v>60-30-0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'Magruder 3 &amp; 4'!$H$8:$H$93</c:f>
              <c:numCache>
                <c:formatCode>General</c:formatCode>
                <c:ptCount val="86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</c:numCache>
            </c:numRef>
          </c:xVal>
          <c:yVal>
            <c:numRef>
              <c:f>'Magruder 3 &amp; 4'!$M$8:$M$93</c:f>
              <c:numCache>
                <c:formatCode>General</c:formatCode>
                <c:ptCount val="86"/>
                <c:pt idx="0">
                  <c:v>6.5</c:v>
                </c:pt>
                <c:pt idx="1">
                  <c:v>28.4</c:v>
                </c:pt>
                <c:pt idx="2">
                  <c:v>28.6</c:v>
                </c:pt>
                <c:pt idx="3">
                  <c:v>22.9</c:v>
                </c:pt>
                <c:pt idx="4">
                  <c:v>18</c:v>
                </c:pt>
                <c:pt idx="5">
                  <c:v>26.1</c:v>
                </c:pt>
                <c:pt idx="6">
                  <c:v>20.2</c:v>
                </c:pt>
                <c:pt idx="7">
                  <c:v>30.3</c:v>
                </c:pt>
                <c:pt idx="8">
                  <c:v>11.7</c:v>
                </c:pt>
                <c:pt idx="9">
                  <c:v>24.4</c:v>
                </c:pt>
                <c:pt idx="10">
                  <c:v>30.6</c:v>
                </c:pt>
                <c:pt idx="11">
                  <c:v>8.6999999999999993</c:v>
                </c:pt>
                <c:pt idx="12">
                  <c:v>10.9</c:v>
                </c:pt>
                <c:pt idx="13">
                  <c:v>11.9</c:v>
                </c:pt>
                <c:pt idx="14">
                  <c:v>24.1</c:v>
                </c:pt>
                <c:pt idx="15">
                  <c:v>6.1</c:v>
                </c:pt>
                <c:pt idx="16">
                  <c:v>20.9</c:v>
                </c:pt>
                <c:pt idx="17">
                  <c:v>22.8</c:v>
                </c:pt>
                <c:pt idx="18">
                  <c:v>34.4</c:v>
                </c:pt>
                <c:pt idx="19">
                  <c:v>17.399999999999999</c:v>
                </c:pt>
                <c:pt idx="20">
                  <c:v>26.4</c:v>
                </c:pt>
                <c:pt idx="21">
                  <c:v>21.4</c:v>
                </c:pt>
                <c:pt idx="22">
                  <c:v>17.100000000000001</c:v>
                </c:pt>
                <c:pt idx="23">
                  <c:v>32</c:v>
                </c:pt>
                <c:pt idx="24">
                  <c:v>12.5</c:v>
                </c:pt>
                <c:pt idx="25">
                  <c:v>5.4</c:v>
                </c:pt>
                <c:pt idx="26">
                  <c:v>15.1</c:v>
                </c:pt>
                <c:pt idx="27">
                  <c:v>15.8</c:v>
                </c:pt>
                <c:pt idx="28">
                  <c:v>36.9</c:v>
                </c:pt>
                <c:pt idx="29">
                  <c:v>39.5</c:v>
                </c:pt>
                <c:pt idx="30">
                  <c:v>34</c:v>
                </c:pt>
                <c:pt idx="31">
                  <c:v>26.1</c:v>
                </c:pt>
                <c:pt idx="32">
                  <c:v>28.5</c:v>
                </c:pt>
                <c:pt idx="33">
                  <c:v>41.5</c:v>
                </c:pt>
                <c:pt idx="34">
                  <c:v>20.7</c:v>
                </c:pt>
                <c:pt idx="35">
                  <c:v>30.7</c:v>
                </c:pt>
                <c:pt idx="36">
                  <c:v>49.3</c:v>
                </c:pt>
                <c:pt idx="37">
                  <c:v>10.1</c:v>
                </c:pt>
                <c:pt idx="38">
                  <c:v>23.5</c:v>
                </c:pt>
                <c:pt idx="39">
                  <c:v>25.4</c:v>
                </c:pt>
                <c:pt idx="40">
                  <c:v>23.5</c:v>
                </c:pt>
                <c:pt idx="41">
                  <c:v>36.200000000000003</c:v>
                </c:pt>
                <c:pt idx="42">
                  <c:v>38.9</c:v>
                </c:pt>
                <c:pt idx="43">
                  <c:v>44.1</c:v>
                </c:pt>
                <c:pt idx="44">
                  <c:v>38.799999999999997</c:v>
                </c:pt>
                <c:pt idx="45">
                  <c:v>51.4</c:v>
                </c:pt>
                <c:pt idx="46">
                  <c:v>45.6</c:v>
                </c:pt>
                <c:pt idx="47">
                  <c:v>32.299999999999997</c:v>
                </c:pt>
                <c:pt idx="48">
                  <c:v>32.200000000000003</c:v>
                </c:pt>
                <c:pt idx="49">
                  <c:v>52.6</c:v>
                </c:pt>
                <c:pt idx="50">
                  <c:v>43</c:v>
                </c:pt>
                <c:pt idx="51">
                  <c:v>38.299999999999997</c:v>
                </c:pt>
                <c:pt idx="52">
                  <c:v>32.200000000000003</c:v>
                </c:pt>
                <c:pt idx="53">
                  <c:v>27.9</c:v>
                </c:pt>
                <c:pt idx="54">
                  <c:v>31.8</c:v>
                </c:pt>
                <c:pt idx="55">
                  <c:v>22.2</c:v>
                </c:pt>
                <c:pt idx="56">
                  <c:v>13.2</c:v>
                </c:pt>
                <c:pt idx="57">
                  <c:v>11.7</c:v>
                </c:pt>
                <c:pt idx="58">
                  <c:v>25</c:v>
                </c:pt>
                <c:pt idx="59">
                  <c:v>16.3</c:v>
                </c:pt>
                <c:pt idx="60">
                  <c:v>31.9</c:v>
                </c:pt>
                <c:pt idx="61">
                  <c:v>23.7</c:v>
                </c:pt>
                <c:pt idx="62">
                  <c:v>24.036799999999999</c:v>
                </c:pt>
                <c:pt idx="63">
                  <c:v>29.151599999999998</c:v>
                </c:pt>
                <c:pt idx="64">
                  <c:v>31.946000000000002</c:v>
                </c:pt>
                <c:pt idx="65">
                  <c:v>9.2579999999999991</c:v>
                </c:pt>
                <c:pt idx="66">
                  <c:v>22.19</c:v>
                </c:pt>
                <c:pt idx="67">
                  <c:v>60.8</c:v>
                </c:pt>
                <c:pt idx="68">
                  <c:v>33.81</c:v>
                </c:pt>
                <c:pt idx="69">
                  <c:v>52.067999999999998</c:v>
                </c:pt>
                <c:pt idx="70">
                  <c:v>33.103900000000003</c:v>
                </c:pt>
                <c:pt idx="71">
                  <c:v>24.874500000000001</c:v>
                </c:pt>
                <c:pt idx="72">
                  <c:v>41.664999999999999</c:v>
                </c:pt>
                <c:pt idx="73">
                  <c:v>51.6</c:v>
                </c:pt>
                <c:pt idx="74">
                  <c:v>54.671300000000002</c:v>
                </c:pt>
                <c:pt idx="75">
                  <c:v>31</c:v>
                </c:pt>
                <c:pt idx="76">
                  <c:v>44</c:v>
                </c:pt>
                <c:pt idx="77">
                  <c:v>6.0679999999999996</c:v>
                </c:pt>
                <c:pt idx="78">
                  <c:v>45.706000000000003</c:v>
                </c:pt>
                <c:pt idx="79">
                  <c:v>2.61</c:v>
                </c:pt>
                <c:pt idx="80">
                  <c:v>35.676400000000001</c:v>
                </c:pt>
                <c:pt idx="81">
                  <c:v>23.147600000000001</c:v>
                </c:pt>
                <c:pt idx="82">
                  <c:v>44.37</c:v>
                </c:pt>
                <c:pt idx="83">
                  <c:v>52.08</c:v>
                </c:pt>
                <c:pt idx="84">
                  <c:v>32.950000000000003</c:v>
                </c:pt>
                <c:pt idx="85">
                  <c:v>60.976300000000002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A0-4E1A-8DEE-96D24C73870E}"/>
            </c:ext>
          </c:extLst>
        </c:ser>
        <c:ser>
          <c:idx val="2"/>
          <c:order val="2"/>
          <c:tx>
            <c:strRef>
              <c:f>'Magruder 3 &amp; 4'!$K$7</c:f>
              <c:strCache>
                <c:ptCount val="1"/>
                <c:pt idx="0">
                  <c:v>0-0-0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'Magruder 3 &amp; 4'!$H$8:$H$93</c:f>
              <c:numCache>
                <c:formatCode>General</c:formatCode>
                <c:ptCount val="86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</c:numCache>
            </c:numRef>
          </c:xVal>
          <c:yVal>
            <c:numRef>
              <c:f>'Magruder 3 &amp; 4'!$K$8:$K$93</c:f>
              <c:numCache>
                <c:formatCode>General</c:formatCode>
                <c:ptCount val="86"/>
                <c:pt idx="0">
                  <c:v>7.9</c:v>
                </c:pt>
                <c:pt idx="1">
                  <c:v>25.6</c:v>
                </c:pt>
                <c:pt idx="2">
                  <c:v>19.3</c:v>
                </c:pt>
                <c:pt idx="3">
                  <c:v>12.3</c:v>
                </c:pt>
                <c:pt idx="4">
                  <c:v>12.7</c:v>
                </c:pt>
                <c:pt idx="5">
                  <c:v>14</c:v>
                </c:pt>
                <c:pt idx="6">
                  <c:v>19.3</c:v>
                </c:pt>
                <c:pt idx="7">
                  <c:v>22</c:v>
                </c:pt>
                <c:pt idx="8">
                  <c:v>3.4</c:v>
                </c:pt>
                <c:pt idx="9">
                  <c:v>15.3</c:v>
                </c:pt>
                <c:pt idx="10">
                  <c:v>15.2</c:v>
                </c:pt>
                <c:pt idx="11">
                  <c:v>0.9</c:v>
                </c:pt>
                <c:pt idx="12">
                  <c:v>2.6</c:v>
                </c:pt>
                <c:pt idx="13">
                  <c:v>4.3</c:v>
                </c:pt>
                <c:pt idx="14">
                  <c:v>16.100000000000001</c:v>
                </c:pt>
                <c:pt idx="15">
                  <c:v>6.7</c:v>
                </c:pt>
                <c:pt idx="16">
                  <c:v>11.7</c:v>
                </c:pt>
                <c:pt idx="17">
                  <c:v>18.7</c:v>
                </c:pt>
                <c:pt idx="18">
                  <c:v>18.100000000000001</c:v>
                </c:pt>
                <c:pt idx="19">
                  <c:v>9.8000000000000007</c:v>
                </c:pt>
                <c:pt idx="20">
                  <c:v>20.3</c:v>
                </c:pt>
                <c:pt idx="21">
                  <c:v>8.4</c:v>
                </c:pt>
                <c:pt idx="22">
                  <c:v>8.6999999999999993</c:v>
                </c:pt>
                <c:pt idx="23">
                  <c:v>14.7</c:v>
                </c:pt>
                <c:pt idx="24">
                  <c:v>12.7</c:v>
                </c:pt>
                <c:pt idx="25">
                  <c:v>7.8</c:v>
                </c:pt>
                <c:pt idx="26">
                  <c:v>19.600000000000001</c:v>
                </c:pt>
                <c:pt idx="27">
                  <c:v>13.3</c:v>
                </c:pt>
                <c:pt idx="28">
                  <c:v>28.7</c:v>
                </c:pt>
                <c:pt idx="29">
                  <c:v>28.1</c:v>
                </c:pt>
                <c:pt idx="30">
                  <c:v>11.5</c:v>
                </c:pt>
                <c:pt idx="31">
                  <c:v>10.5</c:v>
                </c:pt>
                <c:pt idx="32">
                  <c:v>14.1</c:v>
                </c:pt>
                <c:pt idx="33">
                  <c:v>27.6</c:v>
                </c:pt>
                <c:pt idx="34">
                  <c:v>6</c:v>
                </c:pt>
                <c:pt idx="35">
                  <c:v>25.8</c:v>
                </c:pt>
                <c:pt idx="36">
                  <c:v>29.7</c:v>
                </c:pt>
                <c:pt idx="37">
                  <c:v>6.6</c:v>
                </c:pt>
                <c:pt idx="38">
                  <c:v>14.1</c:v>
                </c:pt>
                <c:pt idx="39">
                  <c:v>14.8</c:v>
                </c:pt>
                <c:pt idx="40">
                  <c:v>19.5</c:v>
                </c:pt>
                <c:pt idx="41">
                  <c:v>24.3</c:v>
                </c:pt>
                <c:pt idx="42">
                  <c:v>18.2</c:v>
                </c:pt>
                <c:pt idx="43">
                  <c:v>19.2</c:v>
                </c:pt>
                <c:pt idx="44">
                  <c:v>18.100000000000001</c:v>
                </c:pt>
                <c:pt idx="45">
                  <c:v>18.7</c:v>
                </c:pt>
                <c:pt idx="46">
                  <c:v>18.3</c:v>
                </c:pt>
                <c:pt idx="47">
                  <c:v>14.7</c:v>
                </c:pt>
                <c:pt idx="48">
                  <c:v>17.899999999999999</c:v>
                </c:pt>
                <c:pt idx="49">
                  <c:v>25.3</c:v>
                </c:pt>
                <c:pt idx="50">
                  <c:v>25</c:v>
                </c:pt>
                <c:pt idx="51">
                  <c:v>21.1</c:v>
                </c:pt>
                <c:pt idx="52">
                  <c:v>28.3</c:v>
                </c:pt>
                <c:pt idx="53">
                  <c:v>20.7</c:v>
                </c:pt>
                <c:pt idx="54">
                  <c:v>19.7</c:v>
                </c:pt>
                <c:pt idx="55">
                  <c:v>14.1</c:v>
                </c:pt>
                <c:pt idx="56">
                  <c:v>12.9</c:v>
                </c:pt>
                <c:pt idx="57">
                  <c:v>10.8</c:v>
                </c:pt>
                <c:pt idx="58">
                  <c:v>21.4</c:v>
                </c:pt>
                <c:pt idx="59">
                  <c:v>11.9</c:v>
                </c:pt>
                <c:pt idx="60">
                  <c:v>21.6</c:v>
                </c:pt>
                <c:pt idx="61">
                  <c:v>16.600000000000001</c:v>
                </c:pt>
                <c:pt idx="62">
                  <c:v>13.4411</c:v>
                </c:pt>
                <c:pt idx="63">
                  <c:v>18.744399999999999</c:v>
                </c:pt>
                <c:pt idx="64">
                  <c:v>9.3514999999999997</c:v>
                </c:pt>
                <c:pt idx="65">
                  <c:v>2.6122000000000001</c:v>
                </c:pt>
                <c:pt idx="66">
                  <c:v>14.4</c:v>
                </c:pt>
                <c:pt idx="67">
                  <c:v>20.8</c:v>
                </c:pt>
                <c:pt idx="68">
                  <c:v>14.5</c:v>
                </c:pt>
                <c:pt idx="69">
                  <c:v>26.302399999999999</c:v>
                </c:pt>
                <c:pt idx="70">
                  <c:v>22.494199999999999</c:v>
                </c:pt>
                <c:pt idx="71">
                  <c:v>11.8324</c:v>
                </c:pt>
                <c:pt idx="72">
                  <c:v>18.036000000000001</c:v>
                </c:pt>
                <c:pt idx="73">
                  <c:v>18.2</c:v>
                </c:pt>
                <c:pt idx="74">
                  <c:v>18.924700000000001</c:v>
                </c:pt>
                <c:pt idx="75">
                  <c:v>18</c:v>
                </c:pt>
                <c:pt idx="76">
                  <c:v>21</c:v>
                </c:pt>
                <c:pt idx="77">
                  <c:v>1.72</c:v>
                </c:pt>
                <c:pt idx="78">
                  <c:v>27.135999999999999</c:v>
                </c:pt>
                <c:pt idx="79">
                  <c:v>4.91</c:v>
                </c:pt>
                <c:pt idx="80">
                  <c:v>18.5182</c:v>
                </c:pt>
                <c:pt idx="81">
                  <c:v>6.4271000000000003</c:v>
                </c:pt>
                <c:pt idx="82">
                  <c:v>15.22</c:v>
                </c:pt>
                <c:pt idx="83">
                  <c:v>15.32</c:v>
                </c:pt>
                <c:pt idx="84">
                  <c:v>17.2852</c:v>
                </c:pt>
                <c:pt idx="85">
                  <c:v>27.025700000000001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2A0-4E1A-8DEE-96D24C738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792192"/>
        <c:axId val="242792752"/>
      </c:scatterChart>
      <c:valAx>
        <c:axId val="24279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792752"/>
        <c:crosses val="autoZero"/>
        <c:crossBetween val="midCat"/>
      </c:valAx>
      <c:valAx>
        <c:axId val="242792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792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'Magruder 3 &amp; 4'!$M$7</c:f>
              <c:strCache>
                <c:ptCount val="1"/>
                <c:pt idx="0">
                  <c:v>60-30-0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568919510061241"/>
                  <c:y val="-0.112421259842519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'Magruder 3 &amp; 4'!$L$8:$L$93</c:f>
              <c:numCache>
                <c:formatCode>General</c:formatCode>
                <c:ptCount val="86"/>
                <c:pt idx="0">
                  <c:v>7.4</c:v>
                </c:pt>
                <c:pt idx="1">
                  <c:v>25.2</c:v>
                </c:pt>
                <c:pt idx="2">
                  <c:v>23.9</c:v>
                </c:pt>
                <c:pt idx="3">
                  <c:v>22.1</c:v>
                </c:pt>
                <c:pt idx="4">
                  <c:v>18.7</c:v>
                </c:pt>
                <c:pt idx="5">
                  <c:v>24.1</c:v>
                </c:pt>
                <c:pt idx="6">
                  <c:v>19.399999999999999</c:v>
                </c:pt>
                <c:pt idx="7">
                  <c:v>28.8</c:v>
                </c:pt>
                <c:pt idx="8">
                  <c:v>11.7</c:v>
                </c:pt>
                <c:pt idx="9">
                  <c:v>25.8</c:v>
                </c:pt>
                <c:pt idx="10">
                  <c:v>28.6</c:v>
                </c:pt>
                <c:pt idx="11">
                  <c:v>8.1</c:v>
                </c:pt>
                <c:pt idx="12">
                  <c:v>10.7</c:v>
                </c:pt>
                <c:pt idx="13">
                  <c:v>9.1999999999999993</c:v>
                </c:pt>
                <c:pt idx="14">
                  <c:v>24.9</c:v>
                </c:pt>
                <c:pt idx="15">
                  <c:v>6.9</c:v>
                </c:pt>
                <c:pt idx="16">
                  <c:v>12.9</c:v>
                </c:pt>
                <c:pt idx="17">
                  <c:v>20.399999999999999</c:v>
                </c:pt>
                <c:pt idx="18">
                  <c:v>33</c:v>
                </c:pt>
                <c:pt idx="19">
                  <c:v>15.9</c:v>
                </c:pt>
                <c:pt idx="20">
                  <c:v>24.8</c:v>
                </c:pt>
                <c:pt idx="21">
                  <c:v>18.5</c:v>
                </c:pt>
                <c:pt idx="22">
                  <c:v>15.8</c:v>
                </c:pt>
                <c:pt idx="23">
                  <c:v>24.5</c:v>
                </c:pt>
                <c:pt idx="24">
                  <c:v>15.6</c:v>
                </c:pt>
                <c:pt idx="25">
                  <c:v>8</c:v>
                </c:pt>
                <c:pt idx="26">
                  <c:v>19.2</c:v>
                </c:pt>
                <c:pt idx="27">
                  <c:v>15.3</c:v>
                </c:pt>
                <c:pt idx="28">
                  <c:v>24.2</c:v>
                </c:pt>
                <c:pt idx="29">
                  <c:v>27</c:v>
                </c:pt>
                <c:pt idx="30">
                  <c:v>29.8</c:v>
                </c:pt>
                <c:pt idx="31">
                  <c:v>17.5</c:v>
                </c:pt>
                <c:pt idx="32">
                  <c:v>18.899999999999999</c:v>
                </c:pt>
                <c:pt idx="33">
                  <c:v>22.7</c:v>
                </c:pt>
                <c:pt idx="34">
                  <c:v>17</c:v>
                </c:pt>
                <c:pt idx="35">
                  <c:v>25.8</c:v>
                </c:pt>
                <c:pt idx="36">
                  <c:v>25.2</c:v>
                </c:pt>
                <c:pt idx="37">
                  <c:v>6.5</c:v>
                </c:pt>
                <c:pt idx="38">
                  <c:v>13.6</c:v>
                </c:pt>
                <c:pt idx="39">
                  <c:v>12.5</c:v>
                </c:pt>
                <c:pt idx="40">
                  <c:v>20.8</c:v>
                </c:pt>
                <c:pt idx="41">
                  <c:v>33.1</c:v>
                </c:pt>
                <c:pt idx="42">
                  <c:v>14.6</c:v>
                </c:pt>
                <c:pt idx="43">
                  <c:v>17.399999999999999</c:v>
                </c:pt>
                <c:pt idx="44">
                  <c:v>14.3</c:v>
                </c:pt>
                <c:pt idx="45">
                  <c:v>16.2</c:v>
                </c:pt>
                <c:pt idx="46">
                  <c:v>19.600000000000001</c:v>
                </c:pt>
                <c:pt idx="47">
                  <c:v>25.8</c:v>
                </c:pt>
                <c:pt idx="48">
                  <c:v>16.899999999999999</c:v>
                </c:pt>
                <c:pt idx="49">
                  <c:v>39.5</c:v>
                </c:pt>
                <c:pt idx="50">
                  <c:v>33.4</c:v>
                </c:pt>
                <c:pt idx="51">
                  <c:v>19.5</c:v>
                </c:pt>
                <c:pt idx="52">
                  <c:v>30.9</c:v>
                </c:pt>
                <c:pt idx="53">
                  <c:v>17.100000000000001</c:v>
                </c:pt>
                <c:pt idx="54">
                  <c:v>29.6</c:v>
                </c:pt>
                <c:pt idx="55">
                  <c:v>11</c:v>
                </c:pt>
                <c:pt idx="56">
                  <c:v>13.5</c:v>
                </c:pt>
                <c:pt idx="57">
                  <c:v>12.4</c:v>
                </c:pt>
                <c:pt idx="58">
                  <c:v>16</c:v>
                </c:pt>
                <c:pt idx="59">
                  <c:v>16.8</c:v>
                </c:pt>
                <c:pt idx="60">
                  <c:v>18.399999999999999</c:v>
                </c:pt>
                <c:pt idx="61">
                  <c:v>15.8</c:v>
                </c:pt>
                <c:pt idx="62">
                  <c:v>11.7339</c:v>
                </c:pt>
                <c:pt idx="63">
                  <c:v>20.5701</c:v>
                </c:pt>
                <c:pt idx="64">
                  <c:v>9.7248999999999999</c:v>
                </c:pt>
                <c:pt idx="65">
                  <c:v>2.5886999999999998</c:v>
                </c:pt>
                <c:pt idx="66">
                  <c:v>15.01</c:v>
                </c:pt>
                <c:pt idx="67">
                  <c:v>20.7</c:v>
                </c:pt>
                <c:pt idx="68">
                  <c:v>18.77</c:v>
                </c:pt>
                <c:pt idx="69">
                  <c:v>20.3978</c:v>
                </c:pt>
                <c:pt idx="70">
                  <c:v>22.8292</c:v>
                </c:pt>
                <c:pt idx="71">
                  <c:v>18.164300000000001</c:v>
                </c:pt>
                <c:pt idx="72">
                  <c:v>19.696999999999999</c:v>
                </c:pt>
                <c:pt idx="73">
                  <c:v>23.6</c:v>
                </c:pt>
                <c:pt idx="74">
                  <c:v>19.478000000000002</c:v>
                </c:pt>
                <c:pt idx="75">
                  <c:v>18</c:v>
                </c:pt>
                <c:pt idx="76">
                  <c:v>23</c:v>
                </c:pt>
                <c:pt idx="77">
                  <c:v>1.0780000000000001</c:v>
                </c:pt>
                <c:pt idx="78">
                  <c:v>38.021999999999998</c:v>
                </c:pt>
                <c:pt idx="79">
                  <c:v>4.38</c:v>
                </c:pt>
                <c:pt idx="80">
                  <c:v>24.411999999999999</c:v>
                </c:pt>
                <c:pt idx="81">
                  <c:v>8.4494000000000007</c:v>
                </c:pt>
                <c:pt idx="82">
                  <c:v>19.41</c:v>
                </c:pt>
                <c:pt idx="83">
                  <c:v>22.68</c:v>
                </c:pt>
                <c:pt idx="84">
                  <c:v>17.787199999999999</c:v>
                </c:pt>
                <c:pt idx="85">
                  <c:v>26.024100000000001</c:v>
                </c:pt>
              </c:numCache>
            </c:numRef>
          </c:xVal>
          <c:yVal>
            <c:numRef>
              <c:f>'Magruder 3 &amp; 4'!$M$8:$M$93</c:f>
              <c:numCache>
                <c:formatCode>General</c:formatCode>
                <c:ptCount val="86"/>
                <c:pt idx="0">
                  <c:v>6.5</c:v>
                </c:pt>
                <c:pt idx="1">
                  <c:v>28.4</c:v>
                </c:pt>
                <c:pt idx="2">
                  <c:v>28.6</c:v>
                </c:pt>
                <c:pt idx="3">
                  <c:v>22.9</c:v>
                </c:pt>
                <c:pt idx="4">
                  <c:v>18</c:v>
                </c:pt>
                <c:pt idx="5">
                  <c:v>26.1</c:v>
                </c:pt>
                <c:pt idx="6">
                  <c:v>20.2</c:v>
                </c:pt>
                <c:pt idx="7">
                  <c:v>30.3</c:v>
                </c:pt>
                <c:pt idx="8">
                  <c:v>11.7</c:v>
                </c:pt>
                <c:pt idx="9">
                  <c:v>24.4</c:v>
                </c:pt>
                <c:pt idx="10">
                  <c:v>30.6</c:v>
                </c:pt>
                <c:pt idx="11">
                  <c:v>8.6999999999999993</c:v>
                </c:pt>
                <c:pt idx="12">
                  <c:v>10.9</c:v>
                </c:pt>
                <c:pt idx="13">
                  <c:v>11.9</c:v>
                </c:pt>
                <c:pt idx="14">
                  <c:v>24.1</c:v>
                </c:pt>
                <c:pt idx="15">
                  <c:v>6.1</c:v>
                </c:pt>
                <c:pt idx="16">
                  <c:v>20.9</c:v>
                </c:pt>
                <c:pt idx="17">
                  <c:v>22.8</c:v>
                </c:pt>
                <c:pt idx="18">
                  <c:v>34.4</c:v>
                </c:pt>
                <c:pt idx="19">
                  <c:v>17.399999999999999</c:v>
                </c:pt>
                <c:pt idx="20">
                  <c:v>26.4</c:v>
                </c:pt>
                <c:pt idx="21">
                  <c:v>21.4</c:v>
                </c:pt>
                <c:pt idx="22">
                  <c:v>17.100000000000001</c:v>
                </c:pt>
                <c:pt idx="23">
                  <c:v>32</c:v>
                </c:pt>
                <c:pt idx="24">
                  <c:v>12.5</c:v>
                </c:pt>
                <c:pt idx="25">
                  <c:v>5.4</c:v>
                </c:pt>
                <c:pt idx="26">
                  <c:v>15.1</c:v>
                </c:pt>
                <c:pt idx="27">
                  <c:v>15.8</c:v>
                </c:pt>
                <c:pt idx="28">
                  <c:v>36.9</c:v>
                </c:pt>
                <c:pt idx="29">
                  <c:v>39.5</c:v>
                </c:pt>
                <c:pt idx="30">
                  <c:v>34</c:v>
                </c:pt>
                <c:pt idx="31">
                  <c:v>26.1</c:v>
                </c:pt>
                <c:pt idx="32">
                  <c:v>28.5</c:v>
                </c:pt>
                <c:pt idx="33">
                  <c:v>41.5</c:v>
                </c:pt>
                <c:pt idx="34">
                  <c:v>20.7</c:v>
                </c:pt>
                <c:pt idx="35">
                  <c:v>30.7</c:v>
                </c:pt>
                <c:pt idx="36">
                  <c:v>49.3</c:v>
                </c:pt>
                <c:pt idx="37">
                  <c:v>10.1</c:v>
                </c:pt>
                <c:pt idx="38">
                  <c:v>23.5</c:v>
                </c:pt>
                <c:pt idx="39">
                  <c:v>25.4</c:v>
                </c:pt>
                <c:pt idx="40">
                  <c:v>23.5</c:v>
                </c:pt>
                <c:pt idx="41">
                  <c:v>36.200000000000003</c:v>
                </c:pt>
                <c:pt idx="42">
                  <c:v>38.9</c:v>
                </c:pt>
                <c:pt idx="43">
                  <c:v>44.1</c:v>
                </c:pt>
                <c:pt idx="44">
                  <c:v>38.799999999999997</c:v>
                </c:pt>
                <c:pt idx="45">
                  <c:v>51.4</c:v>
                </c:pt>
                <c:pt idx="46">
                  <c:v>45.6</c:v>
                </c:pt>
                <c:pt idx="47">
                  <c:v>32.299999999999997</c:v>
                </c:pt>
                <c:pt idx="48">
                  <c:v>32.200000000000003</c:v>
                </c:pt>
                <c:pt idx="49">
                  <c:v>52.6</c:v>
                </c:pt>
                <c:pt idx="50">
                  <c:v>43</c:v>
                </c:pt>
                <c:pt idx="51">
                  <c:v>38.299999999999997</c:v>
                </c:pt>
                <c:pt idx="52">
                  <c:v>32.200000000000003</c:v>
                </c:pt>
                <c:pt idx="53">
                  <c:v>27.9</c:v>
                </c:pt>
                <c:pt idx="54">
                  <c:v>31.8</c:v>
                </c:pt>
                <c:pt idx="55">
                  <c:v>22.2</c:v>
                </c:pt>
                <c:pt idx="56">
                  <c:v>13.2</c:v>
                </c:pt>
                <c:pt idx="57">
                  <c:v>11.7</c:v>
                </c:pt>
                <c:pt idx="58">
                  <c:v>25</c:v>
                </c:pt>
                <c:pt idx="59">
                  <c:v>16.3</c:v>
                </c:pt>
                <c:pt idx="60">
                  <c:v>31.9</c:v>
                </c:pt>
                <c:pt idx="61">
                  <c:v>23.7</c:v>
                </c:pt>
                <c:pt idx="62">
                  <c:v>24.036799999999999</c:v>
                </c:pt>
                <c:pt idx="63">
                  <c:v>29.151599999999998</c:v>
                </c:pt>
                <c:pt idx="64">
                  <c:v>31.946000000000002</c:v>
                </c:pt>
                <c:pt idx="65">
                  <c:v>9.2579999999999991</c:v>
                </c:pt>
                <c:pt idx="66">
                  <c:v>22.19</c:v>
                </c:pt>
                <c:pt idx="67">
                  <c:v>60.8</c:v>
                </c:pt>
                <c:pt idx="68">
                  <c:v>33.81</c:v>
                </c:pt>
                <c:pt idx="69">
                  <c:v>52.067999999999998</c:v>
                </c:pt>
                <c:pt idx="70">
                  <c:v>33.103900000000003</c:v>
                </c:pt>
                <c:pt idx="71">
                  <c:v>24.874500000000001</c:v>
                </c:pt>
                <c:pt idx="72">
                  <c:v>41.664999999999999</c:v>
                </c:pt>
                <c:pt idx="73">
                  <c:v>51.6</c:v>
                </c:pt>
                <c:pt idx="74">
                  <c:v>54.671300000000002</c:v>
                </c:pt>
                <c:pt idx="75">
                  <c:v>31</c:v>
                </c:pt>
                <c:pt idx="76">
                  <c:v>44</c:v>
                </c:pt>
                <c:pt idx="77">
                  <c:v>6.0679999999999996</c:v>
                </c:pt>
                <c:pt idx="78">
                  <c:v>45.706000000000003</c:v>
                </c:pt>
                <c:pt idx="79">
                  <c:v>2.61</c:v>
                </c:pt>
                <c:pt idx="80">
                  <c:v>35.676400000000001</c:v>
                </c:pt>
                <c:pt idx="81">
                  <c:v>23.147600000000001</c:v>
                </c:pt>
                <c:pt idx="82">
                  <c:v>44.37</c:v>
                </c:pt>
                <c:pt idx="83">
                  <c:v>52.08</c:v>
                </c:pt>
                <c:pt idx="84">
                  <c:v>32.950000000000003</c:v>
                </c:pt>
                <c:pt idx="85">
                  <c:v>60.976300000000002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A7-4359-ACB3-25309E29A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795552"/>
        <c:axId val="242796112"/>
      </c:scatterChart>
      <c:valAx>
        <c:axId val="242795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0-30-0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796112"/>
        <c:crosses val="autoZero"/>
        <c:crossBetween val="midCat"/>
      </c:valAx>
      <c:valAx>
        <c:axId val="2427961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60-30-0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795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'Magruder 3 &amp; 4'!$M$7</c:f>
              <c:strCache>
                <c:ptCount val="1"/>
                <c:pt idx="0">
                  <c:v>60-30-0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568919510061241"/>
                  <c:y val="-0.112421259842519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'Magruder 3 &amp; 4'!$M$8:$M$93</c:f>
              <c:numCache>
                <c:formatCode>General</c:formatCode>
                <c:ptCount val="86"/>
                <c:pt idx="0">
                  <c:v>6.5</c:v>
                </c:pt>
                <c:pt idx="1">
                  <c:v>28.4</c:v>
                </c:pt>
                <c:pt idx="2">
                  <c:v>28.6</c:v>
                </c:pt>
                <c:pt idx="3">
                  <c:v>22.9</c:v>
                </c:pt>
                <c:pt idx="4">
                  <c:v>18</c:v>
                </c:pt>
                <c:pt idx="5">
                  <c:v>26.1</c:v>
                </c:pt>
                <c:pt idx="6">
                  <c:v>20.2</c:v>
                </c:pt>
                <c:pt idx="7">
                  <c:v>30.3</c:v>
                </c:pt>
                <c:pt idx="8">
                  <c:v>11.7</c:v>
                </c:pt>
                <c:pt idx="9">
                  <c:v>24.4</c:v>
                </c:pt>
                <c:pt idx="10">
                  <c:v>30.6</c:v>
                </c:pt>
                <c:pt idx="11">
                  <c:v>8.6999999999999993</c:v>
                </c:pt>
                <c:pt idx="12">
                  <c:v>10.9</c:v>
                </c:pt>
                <c:pt idx="13">
                  <c:v>11.9</c:v>
                </c:pt>
                <c:pt idx="14">
                  <c:v>24.1</c:v>
                </c:pt>
                <c:pt idx="15">
                  <c:v>6.1</c:v>
                </c:pt>
                <c:pt idx="16">
                  <c:v>20.9</c:v>
                </c:pt>
                <c:pt idx="17">
                  <c:v>22.8</c:v>
                </c:pt>
                <c:pt idx="18">
                  <c:v>34.4</c:v>
                </c:pt>
                <c:pt idx="19">
                  <c:v>17.399999999999999</c:v>
                </c:pt>
                <c:pt idx="20">
                  <c:v>26.4</c:v>
                </c:pt>
                <c:pt idx="21">
                  <c:v>21.4</c:v>
                </c:pt>
                <c:pt idx="22">
                  <c:v>17.100000000000001</c:v>
                </c:pt>
                <c:pt idx="23">
                  <c:v>32</c:v>
                </c:pt>
                <c:pt idx="24">
                  <c:v>12.5</c:v>
                </c:pt>
                <c:pt idx="25">
                  <c:v>5.4</c:v>
                </c:pt>
                <c:pt idx="26">
                  <c:v>15.1</c:v>
                </c:pt>
                <c:pt idx="27">
                  <c:v>15.8</c:v>
                </c:pt>
                <c:pt idx="28">
                  <c:v>36.9</c:v>
                </c:pt>
                <c:pt idx="29">
                  <c:v>39.5</c:v>
                </c:pt>
                <c:pt idx="30">
                  <c:v>34</c:v>
                </c:pt>
                <c:pt idx="31">
                  <c:v>26.1</c:v>
                </c:pt>
                <c:pt idx="32">
                  <c:v>28.5</c:v>
                </c:pt>
                <c:pt idx="33">
                  <c:v>41.5</c:v>
                </c:pt>
                <c:pt idx="34">
                  <c:v>20.7</c:v>
                </c:pt>
                <c:pt idx="35">
                  <c:v>30.7</c:v>
                </c:pt>
                <c:pt idx="36">
                  <c:v>49.3</c:v>
                </c:pt>
                <c:pt idx="37">
                  <c:v>10.1</c:v>
                </c:pt>
                <c:pt idx="38">
                  <c:v>23.5</c:v>
                </c:pt>
                <c:pt idx="39">
                  <c:v>25.4</c:v>
                </c:pt>
                <c:pt idx="40">
                  <c:v>23.5</c:v>
                </c:pt>
                <c:pt idx="41">
                  <c:v>36.200000000000003</c:v>
                </c:pt>
                <c:pt idx="42">
                  <c:v>38.9</c:v>
                </c:pt>
                <c:pt idx="43">
                  <c:v>44.1</c:v>
                </c:pt>
                <c:pt idx="44">
                  <c:v>38.799999999999997</c:v>
                </c:pt>
                <c:pt idx="45">
                  <c:v>51.4</c:v>
                </c:pt>
                <c:pt idx="46">
                  <c:v>45.6</c:v>
                </c:pt>
                <c:pt idx="47">
                  <c:v>32.299999999999997</c:v>
                </c:pt>
                <c:pt idx="48">
                  <c:v>32.200000000000003</c:v>
                </c:pt>
                <c:pt idx="49">
                  <c:v>52.6</c:v>
                </c:pt>
                <c:pt idx="50">
                  <c:v>43</c:v>
                </c:pt>
                <c:pt idx="51">
                  <c:v>38.299999999999997</c:v>
                </c:pt>
                <c:pt idx="52">
                  <c:v>32.200000000000003</c:v>
                </c:pt>
                <c:pt idx="53">
                  <c:v>27.9</c:v>
                </c:pt>
                <c:pt idx="54">
                  <c:v>31.8</c:v>
                </c:pt>
                <c:pt idx="55">
                  <c:v>22.2</c:v>
                </c:pt>
                <c:pt idx="56">
                  <c:v>13.2</c:v>
                </c:pt>
                <c:pt idx="57">
                  <c:v>11.7</c:v>
                </c:pt>
                <c:pt idx="58">
                  <c:v>25</c:v>
                </c:pt>
                <c:pt idx="59">
                  <c:v>16.3</c:v>
                </c:pt>
                <c:pt idx="60">
                  <c:v>31.9</c:v>
                </c:pt>
                <c:pt idx="61">
                  <c:v>23.7</c:v>
                </c:pt>
                <c:pt idx="62">
                  <c:v>24.036799999999999</c:v>
                </c:pt>
                <c:pt idx="63">
                  <c:v>29.151599999999998</c:v>
                </c:pt>
                <c:pt idx="64">
                  <c:v>31.946000000000002</c:v>
                </c:pt>
                <c:pt idx="65">
                  <c:v>9.2579999999999991</c:v>
                </c:pt>
                <c:pt idx="66">
                  <c:v>22.19</c:v>
                </c:pt>
                <c:pt idx="67">
                  <c:v>60.8</c:v>
                </c:pt>
                <c:pt idx="68">
                  <c:v>33.81</c:v>
                </c:pt>
                <c:pt idx="69">
                  <c:v>52.067999999999998</c:v>
                </c:pt>
                <c:pt idx="70">
                  <c:v>33.103900000000003</c:v>
                </c:pt>
                <c:pt idx="71">
                  <c:v>24.874500000000001</c:v>
                </c:pt>
                <c:pt idx="72">
                  <c:v>41.664999999999999</c:v>
                </c:pt>
                <c:pt idx="73">
                  <c:v>51.6</c:v>
                </c:pt>
                <c:pt idx="74">
                  <c:v>54.671300000000002</c:v>
                </c:pt>
                <c:pt idx="75">
                  <c:v>31</c:v>
                </c:pt>
                <c:pt idx="76">
                  <c:v>44</c:v>
                </c:pt>
                <c:pt idx="77">
                  <c:v>6.0679999999999996</c:v>
                </c:pt>
                <c:pt idx="78">
                  <c:v>45.706000000000003</c:v>
                </c:pt>
                <c:pt idx="79">
                  <c:v>2.61</c:v>
                </c:pt>
                <c:pt idx="80">
                  <c:v>35.676400000000001</c:v>
                </c:pt>
                <c:pt idx="81">
                  <c:v>23.147600000000001</c:v>
                </c:pt>
                <c:pt idx="82">
                  <c:v>44.37</c:v>
                </c:pt>
                <c:pt idx="83">
                  <c:v>52.08</c:v>
                </c:pt>
                <c:pt idx="84">
                  <c:v>32.950000000000003</c:v>
                </c:pt>
                <c:pt idx="85">
                  <c:v>60.976300000000002</c:v>
                </c:pt>
              </c:numCache>
            </c:numRef>
          </c:xVal>
          <c:yVal>
            <c:numRef>
              <c:f>'Magruder 3 &amp; 4'!$N$8:$N$93</c:f>
              <c:numCache>
                <c:formatCode>General</c:formatCode>
                <c:ptCount val="86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52.844499999999996</c:v>
                </c:pt>
                <c:pt idx="70">
                  <c:v>38.117699999999999</c:v>
                </c:pt>
                <c:pt idx="71">
                  <c:v>28.035299999999999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55.556699999999999</c:v>
                </c:pt>
                <c:pt idx="75">
                  <c:v>38</c:v>
                </c:pt>
                <c:pt idx="76">
                  <c:v>45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37.017699999999998</c:v>
                </c:pt>
                <c:pt idx="81">
                  <c:v>23.818000000000001</c:v>
                </c:pt>
                <c:pt idx="82">
                  <c:v>46.67</c:v>
                </c:pt>
                <c:pt idx="83">
                  <c:v>49.43</c:v>
                </c:pt>
                <c:pt idx="84">
                  <c:v>31.9497</c:v>
                </c:pt>
                <c:pt idx="85">
                  <c:v>57.588099999999997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56-4126-A522-29DF22311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798352"/>
        <c:axId val="242798912"/>
      </c:scatterChart>
      <c:valAx>
        <c:axId val="242798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60-30-0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798912"/>
        <c:crosses val="autoZero"/>
        <c:crossBetween val="midCat"/>
      </c:valAx>
      <c:valAx>
        <c:axId val="2427989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60-30-0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798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838145231846"/>
          <c:y val="7.407407407407407E-2"/>
          <c:w val="0.80596062992125983"/>
          <c:h val="0.771859142607173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'Experiment 502'!$K$4</c:f>
              <c:strCache>
                <c:ptCount val="1"/>
                <c:pt idx="0">
                  <c:v>trt2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0058661417322836"/>
                  <c:y val="0.134262540099154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'Experiment 502'!$A$5:$A$48</c:f>
              <c:numCache>
                <c:formatCode>General</c:formatCode>
                <c:ptCount val="4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xVal>
          <c:yVal>
            <c:numRef>
              <c:f>'Experiment 502'!$K$5:$K$48</c:f>
              <c:numCache>
                <c:formatCode>General</c:formatCode>
                <c:ptCount val="44"/>
                <c:pt idx="0">
                  <c:v>36.725000000000001</c:v>
                </c:pt>
                <c:pt idx="1">
                  <c:v>27.95</c:v>
                </c:pt>
                <c:pt idx="2">
                  <c:v>16.546800000000001</c:v>
                </c:pt>
                <c:pt idx="3">
                  <c:v>26.861999999999998</c:v>
                </c:pt>
                <c:pt idx="4">
                  <c:v>23.2623</c:v>
                </c:pt>
                <c:pt idx="5">
                  <c:v>16.970300000000002</c:v>
                </c:pt>
                <c:pt idx="6">
                  <c:v>20.721299999999999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17.889900000000001</c:v>
                </c:pt>
                <c:pt idx="21">
                  <c:v>17.151800000000001</c:v>
                </c:pt>
                <c:pt idx="22">
                  <c:v>11.092700000000001</c:v>
                </c:pt>
                <c:pt idx="23">
                  <c:v>29.386299999999999</c:v>
                </c:pt>
                <c:pt idx="24">
                  <c:v>18.0137</c:v>
                </c:pt>
                <c:pt idx="25">
                  <c:v>18.807700000000001</c:v>
                </c:pt>
                <c:pt idx="26">
                  <c:v>28.463799999999999</c:v>
                </c:pt>
                <c:pt idx="27">
                  <c:v>19.1844</c:v>
                </c:pt>
                <c:pt idx="28">
                  <c:v>24.206600000000002</c:v>
                </c:pt>
                <c:pt idx="29">
                  <c:v>27.522200000000002</c:v>
                </c:pt>
                <c:pt idx="30">
                  <c:v>36.398699999999998</c:v>
                </c:pt>
                <c:pt idx="31">
                  <c:v>39.634</c:v>
                </c:pt>
                <c:pt idx="32">
                  <c:v>20.040600000000001</c:v>
                </c:pt>
                <c:pt idx="33">
                  <c:v>23.916799999999999</c:v>
                </c:pt>
                <c:pt idx="34">
                  <c:v>34.463500000000003</c:v>
                </c:pt>
                <c:pt idx="35">
                  <c:v>38.729999999999997</c:v>
                </c:pt>
                <c:pt idx="36">
                  <c:v>42.282600000000002</c:v>
                </c:pt>
                <c:pt idx="37">
                  <c:v>23.14</c:v>
                </c:pt>
                <c:pt idx="38">
                  <c:v>13.0205</c:v>
                </c:pt>
                <c:pt idx="39">
                  <c:v>27.515000000000001</c:v>
                </c:pt>
                <c:pt idx="40">
                  <c:v>27.074999999999999</c:v>
                </c:pt>
                <c:pt idx="41">
                  <c:v>23.010200000000001</c:v>
                </c:pt>
                <c:pt idx="42">
                  <c:v>29.798100000000002</c:v>
                </c:pt>
                <c:pt idx="43">
                  <c:v>28.515000000000001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87-42D7-8A7E-A6907795C9F6}"/>
            </c:ext>
          </c:extLst>
        </c:ser>
        <c:ser>
          <c:idx val="1"/>
          <c:order val="1"/>
          <c:tx>
            <c:strRef>
              <c:f>'Experiment 502'!$M$4</c:f>
              <c:strCache>
                <c:ptCount val="1"/>
                <c:pt idx="0">
                  <c:v>trt7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423746719160105"/>
                  <c:y val="-0.165757509477981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'Experiment 502'!$A$5:$A$48</c:f>
              <c:numCache>
                <c:formatCode>General</c:formatCode>
                <c:ptCount val="4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xVal>
          <c:yVal>
            <c:numRef>
              <c:f>'Experiment 502'!$M$5:$M$48</c:f>
              <c:numCache>
                <c:formatCode>General</c:formatCode>
                <c:ptCount val="44"/>
                <c:pt idx="0">
                  <c:v>37.424999999999997</c:v>
                </c:pt>
                <c:pt idx="1">
                  <c:v>21.84</c:v>
                </c:pt>
                <c:pt idx="2">
                  <c:v>27.799800000000001</c:v>
                </c:pt>
                <c:pt idx="3">
                  <c:v>50.547800000000002</c:v>
                </c:pt>
                <c:pt idx="4">
                  <c:v>46.7363</c:v>
                </c:pt>
                <c:pt idx="5">
                  <c:v>28.828299999999999</c:v>
                </c:pt>
                <c:pt idx="6">
                  <c:v>38.568800000000003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38.747199999999999</c:v>
                </c:pt>
                <c:pt idx="21">
                  <c:v>36.318199999999997</c:v>
                </c:pt>
                <c:pt idx="22">
                  <c:v>45.314500000000002</c:v>
                </c:pt>
                <c:pt idx="23">
                  <c:v>45.956299999999999</c:v>
                </c:pt>
                <c:pt idx="24">
                  <c:v>38.762900000000002</c:v>
                </c:pt>
                <c:pt idx="25">
                  <c:v>53.1676</c:v>
                </c:pt>
                <c:pt idx="26">
                  <c:v>56.251800000000003</c:v>
                </c:pt>
                <c:pt idx="27">
                  <c:v>54.027000000000001</c:v>
                </c:pt>
                <c:pt idx="28">
                  <c:v>39.396900000000002</c:v>
                </c:pt>
                <c:pt idx="29">
                  <c:v>21.164400000000001</c:v>
                </c:pt>
                <c:pt idx="30">
                  <c:v>43.915599999999998</c:v>
                </c:pt>
                <c:pt idx="31">
                  <c:v>88.329099999999997</c:v>
                </c:pt>
                <c:pt idx="32">
                  <c:v>60.795099999999998</c:v>
                </c:pt>
                <c:pt idx="33">
                  <c:v>42.779499999999999</c:v>
                </c:pt>
                <c:pt idx="34">
                  <c:v>40.714799999999997</c:v>
                </c:pt>
                <c:pt idx="35">
                  <c:v>50.31</c:v>
                </c:pt>
                <c:pt idx="36">
                  <c:v>88.324700000000007</c:v>
                </c:pt>
                <c:pt idx="37">
                  <c:v>73.034999999999997</c:v>
                </c:pt>
                <c:pt idx="38">
                  <c:v>31.327000000000002</c:v>
                </c:pt>
                <c:pt idx="39">
                  <c:v>44.692500000000003</c:v>
                </c:pt>
                <c:pt idx="40">
                  <c:v>61.225000000000001</c:v>
                </c:pt>
                <c:pt idx="41">
                  <c:v>39.885399999999997</c:v>
                </c:pt>
                <c:pt idx="42">
                  <c:v>28.236899999999999</c:v>
                </c:pt>
                <c:pt idx="43">
                  <c:v>40.094999999999999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87-42D7-8A7E-A6907795C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256368"/>
        <c:axId val="242255808"/>
      </c:scatterChart>
      <c:valAx>
        <c:axId val="242256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255808"/>
        <c:crosses val="autoZero"/>
        <c:crossBetween val="midCat"/>
      </c:valAx>
      <c:valAx>
        <c:axId val="2422558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Grain</a:t>
                </a:r>
                <a:r>
                  <a:rPr lang="en-US" baseline="0"/>
                  <a:t> yield, bu/ac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256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629446631671041"/>
          <c:y val="0.18576334208223969"/>
          <c:w val="0.1574440069991251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502'!$M$4</c:f>
              <c:strCache>
                <c:ptCount val="1"/>
                <c:pt idx="0">
                  <c:v>trt7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3730205599300087"/>
                  <c:y val="-0.134058398950131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'Experiment 502'!$K$5:$K$48</c:f>
              <c:numCache>
                <c:formatCode>General</c:formatCode>
                <c:ptCount val="44"/>
                <c:pt idx="0">
                  <c:v>36.725000000000001</c:v>
                </c:pt>
                <c:pt idx="1">
                  <c:v>27.95</c:v>
                </c:pt>
                <c:pt idx="2">
                  <c:v>16.546800000000001</c:v>
                </c:pt>
                <c:pt idx="3">
                  <c:v>26.861999999999998</c:v>
                </c:pt>
                <c:pt idx="4">
                  <c:v>23.2623</c:v>
                </c:pt>
                <c:pt idx="5">
                  <c:v>16.970300000000002</c:v>
                </c:pt>
                <c:pt idx="6">
                  <c:v>20.721299999999999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17.889900000000001</c:v>
                </c:pt>
                <c:pt idx="21">
                  <c:v>17.151800000000001</c:v>
                </c:pt>
                <c:pt idx="22">
                  <c:v>11.092700000000001</c:v>
                </c:pt>
                <c:pt idx="23">
                  <c:v>29.386299999999999</c:v>
                </c:pt>
                <c:pt idx="24">
                  <c:v>18.0137</c:v>
                </c:pt>
                <c:pt idx="25">
                  <c:v>18.807700000000001</c:v>
                </c:pt>
                <c:pt idx="26">
                  <c:v>28.463799999999999</c:v>
                </c:pt>
                <c:pt idx="27">
                  <c:v>19.1844</c:v>
                </c:pt>
                <c:pt idx="28">
                  <c:v>24.206600000000002</c:v>
                </c:pt>
                <c:pt idx="29">
                  <c:v>27.522200000000002</c:v>
                </c:pt>
                <c:pt idx="30">
                  <c:v>36.398699999999998</c:v>
                </c:pt>
                <c:pt idx="31">
                  <c:v>39.634</c:v>
                </c:pt>
                <c:pt idx="32">
                  <c:v>20.040600000000001</c:v>
                </c:pt>
                <c:pt idx="33">
                  <c:v>23.916799999999999</c:v>
                </c:pt>
                <c:pt idx="34">
                  <c:v>34.463500000000003</c:v>
                </c:pt>
                <c:pt idx="35">
                  <c:v>38.729999999999997</c:v>
                </c:pt>
                <c:pt idx="36">
                  <c:v>42.282600000000002</c:v>
                </c:pt>
                <c:pt idx="37">
                  <c:v>23.14</c:v>
                </c:pt>
                <c:pt idx="38">
                  <c:v>13.0205</c:v>
                </c:pt>
                <c:pt idx="39">
                  <c:v>27.515000000000001</c:v>
                </c:pt>
                <c:pt idx="40">
                  <c:v>27.074999999999999</c:v>
                </c:pt>
                <c:pt idx="41">
                  <c:v>23.010200000000001</c:v>
                </c:pt>
                <c:pt idx="42">
                  <c:v>29.798100000000002</c:v>
                </c:pt>
                <c:pt idx="43">
                  <c:v>28.515000000000001</c:v>
                </c:pt>
              </c:numCache>
            </c:numRef>
          </c:xVal>
          <c:yVal>
            <c:numRef>
              <c:f>'Experiment 502'!$M$5:$M$48</c:f>
              <c:numCache>
                <c:formatCode>General</c:formatCode>
                <c:ptCount val="44"/>
                <c:pt idx="0">
                  <c:v>37.424999999999997</c:v>
                </c:pt>
                <c:pt idx="1">
                  <c:v>21.84</c:v>
                </c:pt>
                <c:pt idx="2">
                  <c:v>27.799800000000001</c:v>
                </c:pt>
                <c:pt idx="3">
                  <c:v>50.547800000000002</c:v>
                </c:pt>
                <c:pt idx="4">
                  <c:v>46.7363</c:v>
                </c:pt>
                <c:pt idx="5">
                  <c:v>28.828299999999999</c:v>
                </c:pt>
                <c:pt idx="6">
                  <c:v>38.568800000000003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38.747199999999999</c:v>
                </c:pt>
                <c:pt idx="21">
                  <c:v>36.318199999999997</c:v>
                </c:pt>
                <c:pt idx="22">
                  <c:v>45.314500000000002</c:v>
                </c:pt>
                <c:pt idx="23">
                  <c:v>45.956299999999999</c:v>
                </c:pt>
                <c:pt idx="24">
                  <c:v>38.762900000000002</c:v>
                </c:pt>
                <c:pt idx="25">
                  <c:v>53.1676</c:v>
                </c:pt>
                <c:pt idx="26">
                  <c:v>56.251800000000003</c:v>
                </c:pt>
                <c:pt idx="27">
                  <c:v>54.027000000000001</c:v>
                </c:pt>
                <c:pt idx="28">
                  <c:v>39.396900000000002</c:v>
                </c:pt>
                <c:pt idx="29">
                  <c:v>21.164400000000001</c:v>
                </c:pt>
                <c:pt idx="30">
                  <c:v>43.915599999999998</c:v>
                </c:pt>
                <c:pt idx="31">
                  <c:v>88.329099999999997</c:v>
                </c:pt>
                <c:pt idx="32">
                  <c:v>60.795099999999998</c:v>
                </c:pt>
                <c:pt idx="33">
                  <c:v>42.779499999999999</c:v>
                </c:pt>
                <c:pt idx="34">
                  <c:v>40.714799999999997</c:v>
                </c:pt>
                <c:pt idx="35">
                  <c:v>50.31</c:v>
                </c:pt>
                <c:pt idx="36">
                  <c:v>88.324700000000007</c:v>
                </c:pt>
                <c:pt idx="37">
                  <c:v>73.034999999999997</c:v>
                </c:pt>
                <c:pt idx="38">
                  <c:v>31.327000000000002</c:v>
                </c:pt>
                <c:pt idx="39">
                  <c:v>44.692500000000003</c:v>
                </c:pt>
                <c:pt idx="40">
                  <c:v>61.225000000000001</c:v>
                </c:pt>
                <c:pt idx="41">
                  <c:v>39.885399999999997</c:v>
                </c:pt>
                <c:pt idx="42">
                  <c:v>28.236899999999999</c:v>
                </c:pt>
                <c:pt idx="43">
                  <c:v>40.094999999999999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E8-4658-A3C5-0C667132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592400"/>
        <c:axId val="235582880"/>
      </c:scatterChart>
      <c:valAx>
        <c:axId val="235592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0-40-60,</a:t>
                </a:r>
                <a:r>
                  <a:rPr lang="en-US" baseline="0"/>
                  <a:t> bu/ac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582880"/>
        <c:crosses val="autoZero"/>
        <c:crossBetween val="midCat"/>
      </c:valAx>
      <c:valAx>
        <c:axId val="235582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100-40-60,</a:t>
                </a:r>
                <a:r>
                  <a:rPr lang="en-US" baseline="0"/>
                  <a:t> bu/ac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592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502'!$O$4</c:f>
              <c:strCache>
                <c:ptCount val="1"/>
                <c:pt idx="0">
                  <c:v>trt10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3730205599300087"/>
                  <c:y val="-0.134058398950131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'Experiment 502'!$O$5:$O$48</c:f>
              <c:numCache>
                <c:formatCode>General</c:formatCode>
                <c:ptCount val="44"/>
                <c:pt idx="0">
                  <c:v>35.549999999999997</c:v>
                </c:pt>
                <c:pt idx="1">
                  <c:v>25.65</c:v>
                </c:pt>
                <c:pt idx="2">
                  <c:v>33.7288</c:v>
                </c:pt>
                <c:pt idx="3">
                  <c:v>45.223799999999997</c:v>
                </c:pt>
                <c:pt idx="4">
                  <c:v>37.903300000000002</c:v>
                </c:pt>
                <c:pt idx="5">
                  <c:v>30.673500000000001</c:v>
                </c:pt>
                <c:pt idx="6">
                  <c:v>39.627499999999998</c:v>
                </c:pt>
                <c:pt idx="7">
                  <c:v>32.762500000000003</c:v>
                </c:pt>
                <c:pt idx="8">
                  <c:v>51.092500000000001</c:v>
                </c:pt>
                <c:pt idx="9">
                  <c:v>33.637500000000003</c:v>
                </c:pt>
                <c:pt idx="10">
                  <c:v>33.82</c:v>
                </c:pt>
                <c:pt idx="11">
                  <c:v>50.73</c:v>
                </c:pt>
                <c:pt idx="12">
                  <c:v>42.652500000000003</c:v>
                </c:pt>
                <c:pt idx="13">
                  <c:v>35.270000000000003</c:v>
                </c:pt>
                <c:pt idx="14">
                  <c:v>44.192500000000003</c:v>
                </c:pt>
                <c:pt idx="15">
                  <c:v>40.93</c:v>
                </c:pt>
                <c:pt idx="16">
                  <c:v>59.35</c:v>
                </c:pt>
                <c:pt idx="17">
                  <c:v>40.717500000000001</c:v>
                </c:pt>
                <c:pt idx="18">
                  <c:v>53.875</c:v>
                </c:pt>
                <c:pt idx="19">
                  <c:v>29.28</c:v>
                </c:pt>
                <c:pt idx="20">
                  <c:v>37.473700000000001</c:v>
                </c:pt>
                <c:pt idx="21">
                  <c:v>35.501399999999997</c:v>
                </c:pt>
                <c:pt idx="22">
                  <c:v>30.594899999999999</c:v>
                </c:pt>
                <c:pt idx="23">
                  <c:v>42.7408</c:v>
                </c:pt>
                <c:pt idx="24">
                  <c:v>35.312899999999999</c:v>
                </c:pt>
                <c:pt idx="25">
                  <c:v>36.354399999999998</c:v>
                </c:pt>
                <c:pt idx="26">
                  <c:v>52.805999999999997</c:v>
                </c:pt>
                <c:pt idx="27">
                  <c:v>45.8108</c:v>
                </c:pt>
                <c:pt idx="28">
                  <c:v>44.460299999999997</c:v>
                </c:pt>
                <c:pt idx="29">
                  <c:v>31.390699999999999</c:v>
                </c:pt>
                <c:pt idx="30">
                  <c:v>45.802900000000001</c:v>
                </c:pt>
                <c:pt idx="31">
                  <c:v>91.372500000000002</c:v>
                </c:pt>
                <c:pt idx="32">
                  <c:v>57.502699999999997</c:v>
                </c:pt>
                <c:pt idx="33">
                  <c:v>38.839199999999998</c:v>
                </c:pt>
                <c:pt idx="34">
                  <c:v>36.683799999999998</c:v>
                </c:pt>
                <c:pt idx="36">
                  <c:v>84.468299999999999</c:v>
                </c:pt>
                <c:pt idx="37">
                  <c:v>51.094999999999999</c:v>
                </c:pt>
                <c:pt idx="38">
                  <c:v>24.4406</c:v>
                </c:pt>
                <c:pt idx="39">
                  <c:v>39.8825</c:v>
                </c:pt>
                <c:pt idx="40">
                  <c:v>55.13</c:v>
                </c:pt>
                <c:pt idx="41">
                  <c:v>37.914999999999999</c:v>
                </c:pt>
                <c:pt idx="42">
                  <c:v>28.628799999999998</c:v>
                </c:pt>
                <c:pt idx="43">
                  <c:v>45.83</c:v>
                </c:pt>
              </c:numCache>
            </c:numRef>
          </c:xVal>
          <c:yVal>
            <c:numRef>
              <c:f>'Experiment 502'!$P$5:$P$48</c:f>
              <c:numCache>
                <c:formatCode>General</c:formatCode>
                <c:ptCount val="44"/>
                <c:pt idx="0">
                  <c:v>38.9</c:v>
                </c:pt>
                <c:pt idx="1">
                  <c:v>24.8675</c:v>
                </c:pt>
                <c:pt idx="2">
                  <c:v>30.8248</c:v>
                </c:pt>
                <c:pt idx="3">
                  <c:v>47.19</c:v>
                </c:pt>
                <c:pt idx="4">
                  <c:v>39.234299999999998</c:v>
                </c:pt>
                <c:pt idx="5">
                  <c:v>30.0685</c:v>
                </c:pt>
                <c:pt idx="6">
                  <c:v>40.262799999999999</c:v>
                </c:pt>
                <c:pt idx="7">
                  <c:v>31.987500000000001</c:v>
                </c:pt>
                <c:pt idx="8">
                  <c:v>51.667499999999997</c:v>
                </c:pt>
                <c:pt idx="9">
                  <c:v>36.422499999999999</c:v>
                </c:pt>
                <c:pt idx="10">
                  <c:v>28.282499999999999</c:v>
                </c:pt>
                <c:pt idx="11">
                  <c:v>49.792499999999997</c:v>
                </c:pt>
                <c:pt idx="12">
                  <c:v>43.41</c:v>
                </c:pt>
                <c:pt idx="13">
                  <c:v>35.695</c:v>
                </c:pt>
                <c:pt idx="14">
                  <c:v>43.317500000000003</c:v>
                </c:pt>
                <c:pt idx="15">
                  <c:v>43.407499999999999</c:v>
                </c:pt>
                <c:pt idx="16">
                  <c:v>62.947499999999998</c:v>
                </c:pt>
                <c:pt idx="17">
                  <c:v>38.69</c:v>
                </c:pt>
                <c:pt idx="18">
                  <c:v>52.18</c:v>
                </c:pt>
                <c:pt idx="19">
                  <c:v>29.765000000000001</c:v>
                </c:pt>
                <c:pt idx="20">
                  <c:v>41.073500000000003</c:v>
                </c:pt>
                <c:pt idx="21">
                  <c:v>36.572299999999998</c:v>
                </c:pt>
                <c:pt idx="22">
                  <c:v>33.353700000000003</c:v>
                </c:pt>
                <c:pt idx="23">
                  <c:v>43.152799999999999</c:v>
                </c:pt>
                <c:pt idx="24">
                  <c:v>34.943100000000001</c:v>
                </c:pt>
                <c:pt idx="25">
                  <c:v>41.439300000000003</c:v>
                </c:pt>
                <c:pt idx="26">
                  <c:v>53.522300000000001</c:v>
                </c:pt>
                <c:pt idx="27">
                  <c:v>44.8352</c:v>
                </c:pt>
                <c:pt idx="28">
                  <c:v>41.129100000000001</c:v>
                </c:pt>
                <c:pt idx="29">
                  <c:v>27.119900000000001</c:v>
                </c:pt>
                <c:pt idx="30">
                  <c:v>45.604100000000003</c:v>
                </c:pt>
                <c:pt idx="31">
                  <c:v>93.585899999999995</c:v>
                </c:pt>
                <c:pt idx="32">
                  <c:v>63.672600000000003</c:v>
                </c:pt>
                <c:pt idx="33">
                  <c:v>40.197400000000002</c:v>
                </c:pt>
                <c:pt idx="34">
                  <c:v>40.484299999999998</c:v>
                </c:pt>
                <c:pt idx="36">
                  <c:v>84.163200000000003</c:v>
                </c:pt>
                <c:pt idx="37">
                  <c:v>52.337499999999999</c:v>
                </c:pt>
                <c:pt idx="38">
                  <c:v>24.817799999999998</c:v>
                </c:pt>
                <c:pt idx="39">
                  <c:v>40.122500000000002</c:v>
                </c:pt>
                <c:pt idx="40">
                  <c:v>61.352499999999999</c:v>
                </c:pt>
                <c:pt idx="41">
                  <c:v>41.790199999999999</c:v>
                </c:pt>
                <c:pt idx="42">
                  <c:v>29.2912</c:v>
                </c:pt>
                <c:pt idx="43">
                  <c:v>44.49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CC-473F-96B0-289E4D545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411392"/>
        <c:axId val="183411952"/>
      </c:scatterChart>
      <c:valAx>
        <c:axId val="183411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60-60-60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411952"/>
        <c:crosses val="autoZero"/>
        <c:crossBetween val="midCat"/>
      </c:valAx>
      <c:valAx>
        <c:axId val="1834119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60-60-0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411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502'!$O$4</c:f>
              <c:strCache>
                <c:ptCount val="1"/>
                <c:pt idx="0">
                  <c:v>trt10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3730205599300087"/>
                  <c:y val="-0.134058398950131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'Experiment 502'!$O$5:$O$48</c:f>
              <c:numCache>
                <c:formatCode>General</c:formatCode>
                <c:ptCount val="44"/>
                <c:pt idx="0">
                  <c:v>35.549999999999997</c:v>
                </c:pt>
                <c:pt idx="1">
                  <c:v>25.65</c:v>
                </c:pt>
                <c:pt idx="2">
                  <c:v>33.7288</c:v>
                </c:pt>
                <c:pt idx="3">
                  <c:v>45.223799999999997</c:v>
                </c:pt>
                <c:pt idx="4">
                  <c:v>37.903300000000002</c:v>
                </c:pt>
                <c:pt idx="5">
                  <c:v>30.673500000000001</c:v>
                </c:pt>
                <c:pt idx="6">
                  <c:v>39.627499999999998</c:v>
                </c:pt>
                <c:pt idx="7">
                  <c:v>32.762500000000003</c:v>
                </c:pt>
                <c:pt idx="8">
                  <c:v>51.092500000000001</c:v>
                </c:pt>
                <c:pt idx="9">
                  <c:v>33.637500000000003</c:v>
                </c:pt>
                <c:pt idx="10">
                  <c:v>33.82</c:v>
                </c:pt>
                <c:pt idx="11">
                  <c:v>50.73</c:v>
                </c:pt>
                <c:pt idx="12">
                  <c:v>42.652500000000003</c:v>
                </c:pt>
                <c:pt idx="13">
                  <c:v>35.270000000000003</c:v>
                </c:pt>
                <c:pt idx="14">
                  <c:v>44.192500000000003</c:v>
                </c:pt>
                <c:pt idx="15">
                  <c:v>40.93</c:v>
                </c:pt>
                <c:pt idx="16">
                  <c:v>59.35</c:v>
                </c:pt>
                <c:pt idx="17">
                  <c:v>40.717500000000001</c:v>
                </c:pt>
                <c:pt idx="18">
                  <c:v>53.875</c:v>
                </c:pt>
                <c:pt idx="19">
                  <c:v>29.28</c:v>
                </c:pt>
                <c:pt idx="20">
                  <c:v>37.473700000000001</c:v>
                </c:pt>
                <c:pt idx="21">
                  <c:v>35.501399999999997</c:v>
                </c:pt>
                <c:pt idx="22">
                  <c:v>30.594899999999999</c:v>
                </c:pt>
                <c:pt idx="23">
                  <c:v>42.7408</c:v>
                </c:pt>
                <c:pt idx="24">
                  <c:v>35.312899999999999</c:v>
                </c:pt>
                <c:pt idx="25">
                  <c:v>36.354399999999998</c:v>
                </c:pt>
                <c:pt idx="26">
                  <c:v>52.805999999999997</c:v>
                </c:pt>
                <c:pt idx="27">
                  <c:v>45.8108</c:v>
                </c:pt>
                <c:pt idx="28">
                  <c:v>44.460299999999997</c:v>
                </c:pt>
                <c:pt idx="29">
                  <c:v>31.390699999999999</c:v>
                </c:pt>
                <c:pt idx="30">
                  <c:v>45.802900000000001</c:v>
                </c:pt>
                <c:pt idx="31">
                  <c:v>91.372500000000002</c:v>
                </c:pt>
                <c:pt idx="32">
                  <c:v>57.502699999999997</c:v>
                </c:pt>
                <c:pt idx="33">
                  <c:v>38.839199999999998</c:v>
                </c:pt>
                <c:pt idx="34">
                  <c:v>36.683799999999998</c:v>
                </c:pt>
                <c:pt idx="36">
                  <c:v>84.468299999999999</c:v>
                </c:pt>
                <c:pt idx="37">
                  <c:v>51.094999999999999</c:v>
                </c:pt>
                <c:pt idx="38">
                  <c:v>24.4406</c:v>
                </c:pt>
                <c:pt idx="39">
                  <c:v>39.8825</c:v>
                </c:pt>
                <c:pt idx="40">
                  <c:v>55.13</c:v>
                </c:pt>
                <c:pt idx="41">
                  <c:v>37.914999999999999</c:v>
                </c:pt>
                <c:pt idx="42">
                  <c:v>28.628799999999998</c:v>
                </c:pt>
                <c:pt idx="43">
                  <c:v>45.83</c:v>
                </c:pt>
              </c:numCache>
            </c:numRef>
          </c:xVal>
          <c:yVal>
            <c:numRef>
              <c:f>'Experiment 502'!$N$5:$N$48</c:f>
              <c:numCache>
                <c:formatCode>General</c:formatCode>
                <c:ptCount val="44"/>
                <c:pt idx="0">
                  <c:v>30.75</c:v>
                </c:pt>
                <c:pt idx="1">
                  <c:v>27.4025</c:v>
                </c:pt>
                <c:pt idx="2">
                  <c:v>24.2303</c:v>
                </c:pt>
                <c:pt idx="3">
                  <c:v>51.183</c:v>
                </c:pt>
                <c:pt idx="4">
                  <c:v>39.960299999999997</c:v>
                </c:pt>
                <c:pt idx="5">
                  <c:v>26.075500000000002</c:v>
                </c:pt>
                <c:pt idx="6">
                  <c:v>37.4193</c:v>
                </c:pt>
                <c:pt idx="7">
                  <c:v>35.67</c:v>
                </c:pt>
                <c:pt idx="8">
                  <c:v>42.505000000000003</c:v>
                </c:pt>
                <c:pt idx="9">
                  <c:v>34.817500000000003</c:v>
                </c:pt>
                <c:pt idx="10">
                  <c:v>16.88</c:v>
                </c:pt>
                <c:pt idx="11">
                  <c:v>44.377499999999998</c:v>
                </c:pt>
                <c:pt idx="12">
                  <c:v>36.722499999999997</c:v>
                </c:pt>
                <c:pt idx="13">
                  <c:v>30.672499999999999</c:v>
                </c:pt>
                <c:pt idx="14">
                  <c:v>40.8675</c:v>
                </c:pt>
                <c:pt idx="15">
                  <c:v>37.237499999999997</c:v>
                </c:pt>
                <c:pt idx="16">
                  <c:v>62.92</c:v>
                </c:pt>
                <c:pt idx="17">
                  <c:v>42.5</c:v>
                </c:pt>
                <c:pt idx="18">
                  <c:v>50.91</c:v>
                </c:pt>
                <c:pt idx="19">
                  <c:v>29.767499999999998</c:v>
                </c:pt>
                <c:pt idx="20">
                  <c:v>42.582900000000002</c:v>
                </c:pt>
                <c:pt idx="21">
                  <c:v>38.841000000000001</c:v>
                </c:pt>
                <c:pt idx="22">
                  <c:v>34.116</c:v>
                </c:pt>
                <c:pt idx="23">
                  <c:v>36.012700000000002</c:v>
                </c:pt>
                <c:pt idx="24">
                  <c:v>26.472000000000001</c:v>
                </c:pt>
                <c:pt idx="25">
                  <c:v>43.230400000000003</c:v>
                </c:pt>
                <c:pt idx="26">
                  <c:v>40.863700000000001</c:v>
                </c:pt>
                <c:pt idx="27">
                  <c:v>47.7547</c:v>
                </c:pt>
                <c:pt idx="28">
                  <c:v>36.465400000000002</c:v>
                </c:pt>
                <c:pt idx="29">
                  <c:v>22.302099999999999</c:v>
                </c:pt>
                <c:pt idx="30">
                  <c:v>35.8446</c:v>
                </c:pt>
                <c:pt idx="31">
                  <c:v>79.475399999999993</c:v>
                </c:pt>
                <c:pt idx="32">
                  <c:v>60.836599999999997</c:v>
                </c:pt>
                <c:pt idx="33">
                  <c:v>44.892800000000001</c:v>
                </c:pt>
                <c:pt idx="34">
                  <c:v>53.106499999999997</c:v>
                </c:pt>
                <c:pt idx="36">
                  <c:v>76.689099999999996</c:v>
                </c:pt>
                <c:pt idx="37">
                  <c:v>44.082500000000003</c:v>
                </c:pt>
                <c:pt idx="38">
                  <c:v>24.700099999999999</c:v>
                </c:pt>
                <c:pt idx="39">
                  <c:v>45.12</c:v>
                </c:pt>
                <c:pt idx="40">
                  <c:v>52.637500000000003</c:v>
                </c:pt>
                <c:pt idx="41">
                  <c:v>34.9514</c:v>
                </c:pt>
                <c:pt idx="42">
                  <c:v>26.581800000000001</c:v>
                </c:pt>
                <c:pt idx="43">
                  <c:v>30.37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83-46E2-AF7C-D2F8457BB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76640"/>
        <c:axId val="236182080"/>
      </c:scatterChart>
      <c:valAx>
        <c:axId val="233576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60-60-60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182080"/>
        <c:crosses val="autoZero"/>
        <c:crossBetween val="midCat"/>
      </c:valAx>
      <c:valAx>
        <c:axId val="236182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60-0-60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576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502, 1971-2014</a:t>
            </a:r>
          </a:p>
        </c:rich>
      </c:tx>
      <c:layout>
        <c:manualLayout>
          <c:xMode val="edge"/>
          <c:yMode val="edge"/>
          <c:x val="0.51251377952755905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4838145231846"/>
          <c:y val="8.3750000000000005E-2"/>
          <c:w val="0.81862729658792655"/>
          <c:h val="0.752923957421988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'Experiment 502'!$J$4</c:f>
              <c:strCache>
                <c:ptCount val="1"/>
                <c:pt idx="0">
                  <c:v>trt1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'Experiment 502'!$H$5:$H$47</c:f>
              <c:numCache>
                <c:formatCode>General</c:formatCode>
                <c:ptCount val="43"/>
                <c:pt idx="0">
                  <c:v>35.321874999999999</c:v>
                </c:pt>
                <c:pt idx="1">
                  <c:v>25.768437500000001</c:v>
                </c:pt>
                <c:pt idx="2">
                  <c:v>26.55575</c:v>
                </c:pt>
                <c:pt idx="3">
                  <c:v>43.0722375</c:v>
                </c:pt>
                <c:pt idx="4">
                  <c:v>36.957974999999998</c:v>
                </c:pt>
                <c:pt idx="5">
                  <c:v>26.449862500000002</c:v>
                </c:pt>
                <c:pt idx="6">
                  <c:v>34.473687499999997</c:v>
                </c:pt>
                <c:pt idx="7">
                  <c:v>38.009687499999998</c:v>
                </c:pt>
                <c:pt idx="8">
                  <c:v>43.095624999999998</c:v>
                </c:pt>
                <c:pt idx="9">
                  <c:v>33.010000000000005</c:v>
                </c:pt>
                <c:pt idx="10">
                  <c:v>27.153124999999999</c:v>
                </c:pt>
                <c:pt idx="11">
                  <c:v>44.645000000000003</c:v>
                </c:pt>
                <c:pt idx="12">
                  <c:v>39.505937500000002</c:v>
                </c:pt>
                <c:pt idx="13">
                  <c:v>30.600625000000001</c:v>
                </c:pt>
                <c:pt idx="14">
                  <c:v>42.795000000000002</c:v>
                </c:pt>
                <c:pt idx="15">
                  <c:v>38.844687499999992</c:v>
                </c:pt>
                <c:pt idx="16">
                  <c:v>53.091250000000002</c:v>
                </c:pt>
                <c:pt idx="17">
                  <c:v>35.380937500000002</c:v>
                </c:pt>
                <c:pt idx="18">
                  <c:v>44.655624999999993</c:v>
                </c:pt>
                <c:pt idx="19">
                  <c:v>28.071250000000003</c:v>
                </c:pt>
                <c:pt idx="20">
                  <c:v>34.677849999999999</c:v>
                </c:pt>
                <c:pt idx="21">
                  <c:v>32.235937499999999</c:v>
                </c:pt>
                <c:pt idx="22">
                  <c:v>28.923575</c:v>
                </c:pt>
                <c:pt idx="23">
                  <c:v>38.634650000000001</c:v>
                </c:pt>
                <c:pt idx="24">
                  <c:v>28.497987500000001</c:v>
                </c:pt>
                <c:pt idx="25">
                  <c:v>36.574349999999995</c:v>
                </c:pt>
                <c:pt idx="26">
                  <c:v>44.453762499999996</c:v>
                </c:pt>
                <c:pt idx="27">
                  <c:v>38.343425000000003</c:v>
                </c:pt>
                <c:pt idx="28">
                  <c:v>35.971287499999995</c:v>
                </c:pt>
                <c:pt idx="29">
                  <c:v>25.582787500000002</c:v>
                </c:pt>
                <c:pt idx="30">
                  <c:v>41.516174999999997</c:v>
                </c:pt>
                <c:pt idx="31">
                  <c:v>73.457699999999988</c:v>
                </c:pt>
                <c:pt idx="32">
                  <c:v>50.360949999999995</c:v>
                </c:pt>
                <c:pt idx="33">
                  <c:v>36.312837499999993</c:v>
                </c:pt>
                <c:pt idx="34">
                  <c:v>40.552462499999997</c:v>
                </c:pt>
                <c:pt idx="35">
                  <c:v>43.056249999999999</c:v>
                </c:pt>
                <c:pt idx="36">
                  <c:v>72.396050000000002</c:v>
                </c:pt>
                <c:pt idx="37">
                  <c:v>44.367499999999993</c:v>
                </c:pt>
                <c:pt idx="38">
                  <c:v>22.329787499999998</c:v>
                </c:pt>
                <c:pt idx="39">
                  <c:v>38.307812499999997</c:v>
                </c:pt>
                <c:pt idx="40">
                  <c:v>49.519374999999997</c:v>
                </c:pt>
                <c:pt idx="41">
                  <c:v>35.058662499999997</c:v>
                </c:pt>
                <c:pt idx="42">
                  <c:v>28.865687500000007</c:v>
                </c:pt>
              </c:numCache>
            </c:numRef>
          </c:xVal>
          <c:yVal>
            <c:numRef>
              <c:f>'Experiment 502'!$J$5:$J$47</c:f>
              <c:numCache>
                <c:formatCode>General</c:formatCode>
                <c:ptCount val="43"/>
                <c:pt idx="0">
                  <c:v>33.700000000000003</c:v>
                </c:pt>
                <c:pt idx="1">
                  <c:v>27.98</c:v>
                </c:pt>
                <c:pt idx="2">
                  <c:v>17.061</c:v>
                </c:pt>
                <c:pt idx="3">
                  <c:v>28.797999999999998</c:v>
                </c:pt>
                <c:pt idx="4">
                  <c:v>25.440300000000001</c:v>
                </c:pt>
                <c:pt idx="5">
                  <c:v>15.609</c:v>
                </c:pt>
                <c:pt idx="6">
                  <c:v>20.721299999999999</c:v>
                </c:pt>
                <c:pt idx="7">
                  <c:v>42.177500000000002</c:v>
                </c:pt>
                <c:pt idx="8">
                  <c:v>18.997499999999999</c:v>
                </c:pt>
                <c:pt idx="9">
                  <c:v>21.66</c:v>
                </c:pt>
                <c:pt idx="10">
                  <c:v>19.7225</c:v>
                </c:pt>
                <c:pt idx="11">
                  <c:v>38.325000000000003</c:v>
                </c:pt>
                <c:pt idx="12">
                  <c:v>32.945</c:v>
                </c:pt>
                <c:pt idx="13">
                  <c:v>22.807500000000001</c:v>
                </c:pt>
                <c:pt idx="14">
                  <c:v>37.75</c:v>
                </c:pt>
                <c:pt idx="15">
                  <c:v>30.885000000000002</c:v>
                </c:pt>
                <c:pt idx="16">
                  <c:v>27.98</c:v>
                </c:pt>
                <c:pt idx="17">
                  <c:v>17.335000000000001</c:v>
                </c:pt>
                <c:pt idx="18">
                  <c:v>27.377500000000001</c:v>
                </c:pt>
                <c:pt idx="19">
                  <c:v>23.412500000000001</c:v>
                </c:pt>
                <c:pt idx="20">
                  <c:v>20.1616</c:v>
                </c:pt>
                <c:pt idx="21">
                  <c:v>19.3721</c:v>
                </c:pt>
                <c:pt idx="22">
                  <c:v>10.8628</c:v>
                </c:pt>
                <c:pt idx="23">
                  <c:v>28.067799999999998</c:v>
                </c:pt>
                <c:pt idx="24">
                  <c:v>17.7148</c:v>
                </c:pt>
                <c:pt idx="25">
                  <c:v>21.2334</c:v>
                </c:pt>
                <c:pt idx="26">
                  <c:v>23.219000000000001</c:v>
                </c:pt>
                <c:pt idx="27">
                  <c:v>14.542899999999999</c:v>
                </c:pt>
                <c:pt idx="28">
                  <c:v>20.4757</c:v>
                </c:pt>
                <c:pt idx="29">
                  <c:v>18.6647</c:v>
                </c:pt>
                <c:pt idx="30">
                  <c:v>32.217799999999997</c:v>
                </c:pt>
                <c:pt idx="31">
                  <c:v>30.365300000000001</c:v>
                </c:pt>
                <c:pt idx="32">
                  <c:v>25.4543</c:v>
                </c:pt>
                <c:pt idx="33">
                  <c:v>23.195599999999999</c:v>
                </c:pt>
                <c:pt idx="34">
                  <c:v>41.513500000000001</c:v>
                </c:pt>
                <c:pt idx="35">
                  <c:v>36.642499999999998</c:v>
                </c:pt>
                <c:pt idx="36">
                  <c:v>38.476700000000001</c:v>
                </c:pt>
                <c:pt idx="37">
                  <c:v>23.475000000000001</c:v>
                </c:pt>
                <c:pt idx="38">
                  <c:v>13.6972</c:v>
                </c:pt>
                <c:pt idx="39">
                  <c:v>29.272500000000001</c:v>
                </c:pt>
                <c:pt idx="40">
                  <c:v>25.815000000000001</c:v>
                </c:pt>
                <c:pt idx="41">
                  <c:v>24.141100000000002</c:v>
                </c:pt>
                <c:pt idx="42">
                  <c:v>30.650200000000002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08-4E27-B8A5-B592B83B2E14}"/>
            </c:ext>
          </c:extLst>
        </c:ser>
        <c:ser>
          <c:idx val="1"/>
          <c:order val="1"/>
          <c:tx>
            <c:strRef>
              <c:f>'Experiment 502'!$K$4</c:f>
              <c:strCache>
                <c:ptCount val="1"/>
                <c:pt idx="0">
                  <c:v>trt2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'Experiment 502'!$H$5:$H$47</c:f>
              <c:numCache>
                <c:formatCode>General</c:formatCode>
                <c:ptCount val="43"/>
                <c:pt idx="0">
                  <c:v>35.321874999999999</c:v>
                </c:pt>
                <c:pt idx="1">
                  <c:v>25.768437500000001</c:v>
                </c:pt>
                <c:pt idx="2">
                  <c:v>26.55575</c:v>
                </c:pt>
                <c:pt idx="3">
                  <c:v>43.0722375</c:v>
                </c:pt>
                <c:pt idx="4">
                  <c:v>36.957974999999998</c:v>
                </c:pt>
                <c:pt idx="5">
                  <c:v>26.449862500000002</c:v>
                </c:pt>
                <c:pt idx="6">
                  <c:v>34.473687499999997</c:v>
                </c:pt>
                <c:pt idx="7">
                  <c:v>38.009687499999998</c:v>
                </c:pt>
                <c:pt idx="8">
                  <c:v>43.095624999999998</c:v>
                </c:pt>
                <c:pt idx="9">
                  <c:v>33.010000000000005</c:v>
                </c:pt>
                <c:pt idx="10">
                  <c:v>27.153124999999999</c:v>
                </c:pt>
                <c:pt idx="11">
                  <c:v>44.645000000000003</c:v>
                </c:pt>
                <c:pt idx="12">
                  <c:v>39.505937500000002</c:v>
                </c:pt>
                <c:pt idx="13">
                  <c:v>30.600625000000001</c:v>
                </c:pt>
                <c:pt idx="14">
                  <c:v>42.795000000000002</c:v>
                </c:pt>
                <c:pt idx="15">
                  <c:v>38.844687499999992</c:v>
                </c:pt>
                <c:pt idx="16">
                  <c:v>53.091250000000002</c:v>
                </c:pt>
                <c:pt idx="17">
                  <c:v>35.380937500000002</c:v>
                </c:pt>
                <c:pt idx="18">
                  <c:v>44.655624999999993</c:v>
                </c:pt>
                <c:pt idx="19">
                  <c:v>28.071250000000003</c:v>
                </c:pt>
                <c:pt idx="20">
                  <c:v>34.677849999999999</c:v>
                </c:pt>
                <c:pt idx="21">
                  <c:v>32.235937499999999</c:v>
                </c:pt>
                <c:pt idx="22">
                  <c:v>28.923575</c:v>
                </c:pt>
                <c:pt idx="23">
                  <c:v>38.634650000000001</c:v>
                </c:pt>
                <c:pt idx="24">
                  <c:v>28.497987500000001</c:v>
                </c:pt>
                <c:pt idx="25">
                  <c:v>36.574349999999995</c:v>
                </c:pt>
                <c:pt idx="26">
                  <c:v>44.453762499999996</c:v>
                </c:pt>
                <c:pt idx="27">
                  <c:v>38.343425000000003</c:v>
                </c:pt>
                <c:pt idx="28">
                  <c:v>35.971287499999995</c:v>
                </c:pt>
                <c:pt idx="29">
                  <c:v>25.582787500000002</c:v>
                </c:pt>
                <c:pt idx="30">
                  <c:v>41.516174999999997</c:v>
                </c:pt>
                <c:pt idx="31">
                  <c:v>73.457699999999988</c:v>
                </c:pt>
                <c:pt idx="32">
                  <c:v>50.360949999999995</c:v>
                </c:pt>
                <c:pt idx="33">
                  <c:v>36.312837499999993</c:v>
                </c:pt>
                <c:pt idx="34">
                  <c:v>40.552462499999997</c:v>
                </c:pt>
                <c:pt idx="35">
                  <c:v>43.056249999999999</c:v>
                </c:pt>
                <c:pt idx="36">
                  <c:v>72.396050000000002</c:v>
                </c:pt>
                <c:pt idx="37">
                  <c:v>44.367499999999993</c:v>
                </c:pt>
                <c:pt idx="38">
                  <c:v>22.329787499999998</c:v>
                </c:pt>
                <c:pt idx="39">
                  <c:v>38.307812499999997</c:v>
                </c:pt>
                <c:pt idx="40">
                  <c:v>49.519374999999997</c:v>
                </c:pt>
                <c:pt idx="41">
                  <c:v>35.058662499999997</c:v>
                </c:pt>
                <c:pt idx="42">
                  <c:v>28.865687500000007</c:v>
                </c:pt>
              </c:numCache>
            </c:numRef>
          </c:xVal>
          <c:yVal>
            <c:numRef>
              <c:f>'Experiment 502'!$K$5:$K$47</c:f>
              <c:numCache>
                <c:formatCode>General</c:formatCode>
                <c:ptCount val="43"/>
                <c:pt idx="0">
                  <c:v>36.725000000000001</c:v>
                </c:pt>
                <c:pt idx="1">
                  <c:v>27.95</c:v>
                </c:pt>
                <c:pt idx="2">
                  <c:v>16.546800000000001</c:v>
                </c:pt>
                <c:pt idx="3">
                  <c:v>26.861999999999998</c:v>
                </c:pt>
                <c:pt idx="4">
                  <c:v>23.2623</c:v>
                </c:pt>
                <c:pt idx="5">
                  <c:v>16.970300000000002</c:v>
                </c:pt>
                <c:pt idx="6">
                  <c:v>20.721299999999999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17.889900000000001</c:v>
                </c:pt>
                <c:pt idx="21">
                  <c:v>17.151800000000001</c:v>
                </c:pt>
                <c:pt idx="22">
                  <c:v>11.092700000000001</c:v>
                </c:pt>
                <c:pt idx="23">
                  <c:v>29.386299999999999</c:v>
                </c:pt>
                <c:pt idx="24">
                  <c:v>18.0137</c:v>
                </c:pt>
                <c:pt idx="25">
                  <c:v>18.807700000000001</c:v>
                </c:pt>
                <c:pt idx="26">
                  <c:v>28.463799999999999</c:v>
                </c:pt>
                <c:pt idx="27">
                  <c:v>19.1844</c:v>
                </c:pt>
                <c:pt idx="28">
                  <c:v>24.206600000000002</c:v>
                </c:pt>
                <c:pt idx="29">
                  <c:v>27.522200000000002</c:v>
                </c:pt>
                <c:pt idx="30">
                  <c:v>36.398699999999998</c:v>
                </c:pt>
                <c:pt idx="31">
                  <c:v>39.634</c:v>
                </c:pt>
                <c:pt idx="32">
                  <c:v>20.040600000000001</c:v>
                </c:pt>
                <c:pt idx="33">
                  <c:v>23.916799999999999</c:v>
                </c:pt>
                <c:pt idx="34">
                  <c:v>34.463500000000003</c:v>
                </c:pt>
                <c:pt idx="35">
                  <c:v>38.729999999999997</c:v>
                </c:pt>
                <c:pt idx="36">
                  <c:v>42.282600000000002</c:v>
                </c:pt>
                <c:pt idx="37">
                  <c:v>23.14</c:v>
                </c:pt>
                <c:pt idx="38">
                  <c:v>13.0205</c:v>
                </c:pt>
                <c:pt idx="39">
                  <c:v>27.515000000000001</c:v>
                </c:pt>
                <c:pt idx="40">
                  <c:v>27.074999999999999</c:v>
                </c:pt>
                <c:pt idx="41">
                  <c:v>23.010200000000001</c:v>
                </c:pt>
                <c:pt idx="42">
                  <c:v>29.798100000000002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08-4E27-B8A5-B592B83B2E14}"/>
            </c:ext>
          </c:extLst>
        </c:ser>
        <c:ser>
          <c:idx val="2"/>
          <c:order val="2"/>
          <c:tx>
            <c:strRef>
              <c:f>'Experiment 502'!$M$4</c:f>
              <c:strCache>
                <c:ptCount val="1"/>
                <c:pt idx="0">
                  <c:v>trt7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'Experiment 502'!$H$5:$H$47</c:f>
              <c:numCache>
                <c:formatCode>General</c:formatCode>
                <c:ptCount val="43"/>
                <c:pt idx="0">
                  <c:v>35.321874999999999</c:v>
                </c:pt>
                <c:pt idx="1">
                  <c:v>25.768437500000001</c:v>
                </c:pt>
                <c:pt idx="2">
                  <c:v>26.55575</c:v>
                </c:pt>
                <c:pt idx="3">
                  <c:v>43.0722375</c:v>
                </c:pt>
                <c:pt idx="4">
                  <c:v>36.957974999999998</c:v>
                </c:pt>
                <c:pt idx="5">
                  <c:v>26.449862500000002</c:v>
                </c:pt>
                <c:pt idx="6">
                  <c:v>34.473687499999997</c:v>
                </c:pt>
                <c:pt idx="7">
                  <c:v>38.009687499999998</c:v>
                </c:pt>
                <c:pt idx="8">
                  <c:v>43.095624999999998</c:v>
                </c:pt>
                <c:pt idx="9">
                  <c:v>33.010000000000005</c:v>
                </c:pt>
                <c:pt idx="10">
                  <c:v>27.153124999999999</c:v>
                </c:pt>
                <c:pt idx="11">
                  <c:v>44.645000000000003</c:v>
                </c:pt>
                <c:pt idx="12">
                  <c:v>39.505937500000002</c:v>
                </c:pt>
                <c:pt idx="13">
                  <c:v>30.600625000000001</c:v>
                </c:pt>
                <c:pt idx="14">
                  <c:v>42.795000000000002</c:v>
                </c:pt>
                <c:pt idx="15">
                  <c:v>38.844687499999992</c:v>
                </c:pt>
                <c:pt idx="16">
                  <c:v>53.091250000000002</c:v>
                </c:pt>
                <c:pt idx="17">
                  <c:v>35.380937500000002</c:v>
                </c:pt>
                <c:pt idx="18">
                  <c:v>44.655624999999993</c:v>
                </c:pt>
                <c:pt idx="19">
                  <c:v>28.071250000000003</c:v>
                </c:pt>
                <c:pt idx="20">
                  <c:v>34.677849999999999</c:v>
                </c:pt>
                <c:pt idx="21">
                  <c:v>32.235937499999999</c:v>
                </c:pt>
                <c:pt idx="22">
                  <c:v>28.923575</c:v>
                </c:pt>
                <c:pt idx="23">
                  <c:v>38.634650000000001</c:v>
                </c:pt>
                <c:pt idx="24">
                  <c:v>28.497987500000001</c:v>
                </c:pt>
                <c:pt idx="25">
                  <c:v>36.574349999999995</c:v>
                </c:pt>
                <c:pt idx="26">
                  <c:v>44.453762499999996</c:v>
                </c:pt>
                <c:pt idx="27">
                  <c:v>38.343425000000003</c:v>
                </c:pt>
                <c:pt idx="28">
                  <c:v>35.971287499999995</c:v>
                </c:pt>
                <c:pt idx="29">
                  <c:v>25.582787500000002</c:v>
                </c:pt>
                <c:pt idx="30">
                  <c:v>41.516174999999997</c:v>
                </c:pt>
                <c:pt idx="31">
                  <c:v>73.457699999999988</c:v>
                </c:pt>
                <c:pt idx="32">
                  <c:v>50.360949999999995</c:v>
                </c:pt>
                <c:pt idx="33">
                  <c:v>36.312837499999993</c:v>
                </c:pt>
                <c:pt idx="34">
                  <c:v>40.552462499999997</c:v>
                </c:pt>
                <c:pt idx="35">
                  <c:v>43.056249999999999</c:v>
                </c:pt>
                <c:pt idx="36">
                  <c:v>72.396050000000002</c:v>
                </c:pt>
                <c:pt idx="37">
                  <c:v>44.367499999999993</c:v>
                </c:pt>
                <c:pt idx="38">
                  <c:v>22.329787499999998</c:v>
                </c:pt>
                <c:pt idx="39">
                  <c:v>38.307812499999997</c:v>
                </c:pt>
                <c:pt idx="40">
                  <c:v>49.519374999999997</c:v>
                </c:pt>
                <c:pt idx="41">
                  <c:v>35.058662499999997</c:v>
                </c:pt>
                <c:pt idx="42">
                  <c:v>28.865687500000007</c:v>
                </c:pt>
              </c:numCache>
            </c:numRef>
          </c:xVal>
          <c:yVal>
            <c:numRef>
              <c:f>'Experiment 502'!$M$5:$M$47</c:f>
              <c:numCache>
                <c:formatCode>General</c:formatCode>
                <c:ptCount val="43"/>
                <c:pt idx="0">
                  <c:v>37.424999999999997</c:v>
                </c:pt>
                <c:pt idx="1">
                  <c:v>21.84</c:v>
                </c:pt>
                <c:pt idx="2">
                  <c:v>27.799800000000001</c:v>
                </c:pt>
                <c:pt idx="3">
                  <c:v>50.547800000000002</c:v>
                </c:pt>
                <c:pt idx="4">
                  <c:v>46.7363</c:v>
                </c:pt>
                <c:pt idx="5">
                  <c:v>28.828299999999999</c:v>
                </c:pt>
                <c:pt idx="6">
                  <c:v>38.568800000000003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38.747199999999999</c:v>
                </c:pt>
                <c:pt idx="21">
                  <c:v>36.318199999999997</c:v>
                </c:pt>
                <c:pt idx="22">
                  <c:v>45.314500000000002</c:v>
                </c:pt>
                <c:pt idx="23">
                  <c:v>45.956299999999999</c:v>
                </c:pt>
                <c:pt idx="24">
                  <c:v>38.762900000000002</c:v>
                </c:pt>
                <c:pt idx="25">
                  <c:v>53.1676</c:v>
                </c:pt>
                <c:pt idx="26">
                  <c:v>56.251800000000003</c:v>
                </c:pt>
                <c:pt idx="27">
                  <c:v>54.027000000000001</c:v>
                </c:pt>
                <c:pt idx="28">
                  <c:v>39.396900000000002</c:v>
                </c:pt>
                <c:pt idx="29">
                  <c:v>21.164400000000001</c:v>
                </c:pt>
                <c:pt idx="30">
                  <c:v>43.915599999999998</c:v>
                </c:pt>
                <c:pt idx="31">
                  <c:v>88.329099999999997</c:v>
                </c:pt>
                <c:pt idx="32">
                  <c:v>60.795099999999998</c:v>
                </c:pt>
                <c:pt idx="33">
                  <c:v>42.779499999999999</c:v>
                </c:pt>
                <c:pt idx="34">
                  <c:v>40.714799999999997</c:v>
                </c:pt>
                <c:pt idx="35">
                  <c:v>50.31</c:v>
                </c:pt>
                <c:pt idx="36">
                  <c:v>88.324700000000007</c:v>
                </c:pt>
                <c:pt idx="37">
                  <c:v>73.034999999999997</c:v>
                </c:pt>
                <c:pt idx="38">
                  <c:v>31.327000000000002</c:v>
                </c:pt>
                <c:pt idx="39">
                  <c:v>44.692500000000003</c:v>
                </c:pt>
                <c:pt idx="40">
                  <c:v>61.225000000000001</c:v>
                </c:pt>
                <c:pt idx="41">
                  <c:v>39.885399999999997</c:v>
                </c:pt>
                <c:pt idx="42">
                  <c:v>28.236899999999999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08-4E27-B8A5-B592B83B2E14}"/>
            </c:ext>
          </c:extLst>
        </c:ser>
        <c:ser>
          <c:idx val="3"/>
          <c:order val="3"/>
          <c:tx>
            <c:strRef>
              <c:f>'Experiment 502'!$N$4</c:f>
              <c:strCache>
                <c:ptCount val="1"/>
                <c:pt idx="0">
                  <c:v>trt8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'Experiment 502'!$H$5:$H$47</c:f>
              <c:numCache>
                <c:formatCode>General</c:formatCode>
                <c:ptCount val="43"/>
                <c:pt idx="0">
                  <c:v>35.321874999999999</c:v>
                </c:pt>
                <c:pt idx="1">
                  <c:v>25.768437500000001</c:v>
                </c:pt>
                <c:pt idx="2">
                  <c:v>26.55575</c:v>
                </c:pt>
                <c:pt idx="3">
                  <c:v>43.0722375</c:v>
                </c:pt>
                <c:pt idx="4">
                  <c:v>36.957974999999998</c:v>
                </c:pt>
                <c:pt idx="5">
                  <c:v>26.449862500000002</c:v>
                </c:pt>
                <c:pt idx="6">
                  <c:v>34.473687499999997</c:v>
                </c:pt>
                <c:pt idx="7">
                  <c:v>38.009687499999998</c:v>
                </c:pt>
                <c:pt idx="8">
                  <c:v>43.095624999999998</c:v>
                </c:pt>
                <c:pt idx="9">
                  <c:v>33.010000000000005</c:v>
                </c:pt>
                <c:pt idx="10">
                  <c:v>27.153124999999999</c:v>
                </c:pt>
                <c:pt idx="11">
                  <c:v>44.645000000000003</c:v>
                </c:pt>
                <c:pt idx="12">
                  <c:v>39.505937500000002</c:v>
                </c:pt>
                <c:pt idx="13">
                  <c:v>30.600625000000001</c:v>
                </c:pt>
                <c:pt idx="14">
                  <c:v>42.795000000000002</c:v>
                </c:pt>
                <c:pt idx="15">
                  <c:v>38.844687499999992</c:v>
                </c:pt>
                <c:pt idx="16">
                  <c:v>53.091250000000002</c:v>
                </c:pt>
                <c:pt idx="17">
                  <c:v>35.380937500000002</c:v>
                </c:pt>
                <c:pt idx="18">
                  <c:v>44.655624999999993</c:v>
                </c:pt>
                <c:pt idx="19">
                  <c:v>28.071250000000003</c:v>
                </c:pt>
                <c:pt idx="20">
                  <c:v>34.677849999999999</c:v>
                </c:pt>
                <c:pt idx="21">
                  <c:v>32.235937499999999</c:v>
                </c:pt>
                <c:pt idx="22">
                  <c:v>28.923575</c:v>
                </c:pt>
                <c:pt idx="23">
                  <c:v>38.634650000000001</c:v>
                </c:pt>
                <c:pt idx="24">
                  <c:v>28.497987500000001</c:v>
                </c:pt>
                <c:pt idx="25">
                  <c:v>36.574349999999995</c:v>
                </c:pt>
                <c:pt idx="26">
                  <c:v>44.453762499999996</c:v>
                </c:pt>
                <c:pt idx="27">
                  <c:v>38.343425000000003</c:v>
                </c:pt>
                <c:pt idx="28">
                  <c:v>35.971287499999995</c:v>
                </c:pt>
                <c:pt idx="29">
                  <c:v>25.582787500000002</c:v>
                </c:pt>
                <c:pt idx="30">
                  <c:v>41.516174999999997</c:v>
                </c:pt>
                <c:pt idx="31">
                  <c:v>73.457699999999988</c:v>
                </c:pt>
                <c:pt idx="32">
                  <c:v>50.360949999999995</c:v>
                </c:pt>
                <c:pt idx="33">
                  <c:v>36.312837499999993</c:v>
                </c:pt>
                <c:pt idx="34">
                  <c:v>40.552462499999997</c:v>
                </c:pt>
                <c:pt idx="35">
                  <c:v>43.056249999999999</c:v>
                </c:pt>
                <c:pt idx="36">
                  <c:v>72.396050000000002</c:v>
                </c:pt>
                <c:pt idx="37">
                  <c:v>44.367499999999993</c:v>
                </c:pt>
                <c:pt idx="38">
                  <c:v>22.329787499999998</c:v>
                </c:pt>
                <c:pt idx="39">
                  <c:v>38.307812499999997</c:v>
                </c:pt>
                <c:pt idx="40">
                  <c:v>49.519374999999997</c:v>
                </c:pt>
                <c:pt idx="41">
                  <c:v>35.058662499999997</c:v>
                </c:pt>
                <c:pt idx="42">
                  <c:v>28.865687500000007</c:v>
                </c:pt>
              </c:numCache>
            </c:numRef>
          </c:xVal>
          <c:yVal>
            <c:numRef>
              <c:f>'Experiment 502'!$N$5:$N$47</c:f>
              <c:numCache>
                <c:formatCode>General</c:formatCode>
                <c:ptCount val="43"/>
                <c:pt idx="0">
                  <c:v>30.75</c:v>
                </c:pt>
                <c:pt idx="1">
                  <c:v>27.4025</c:v>
                </c:pt>
                <c:pt idx="2">
                  <c:v>24.2303</c:v>
                </c:pt>
                <c:pt idx="3">
                  <c:v>51.183</c:v>
                </c:pt>
                <c:pt idx="4">
                  <c:v>39.960299999999997</c:v>
                </c:pt>
                <c:pt idx="5">
                  <c:v>26.075500000000002</c:v>
                </c:pt>
                <c:pt idx="6">
                  <c:v>37.4193</c:v>
                </c:pt>
                <c:pt idx="7">
                  <c:v>35.67</c:v>
                </c:pt>
                <c:pt idx="8">
                  <c:v>42.505000000000003</c:v>
                </c:pt>
                <c:pt idx="9">
                  <c:v>34.817500000000003</c:v>
                </c:pt>
                <c:pt idx="10">
                  <c:v>16.88</c:v>
                </c:pt>
                <c:pt idx="11">
                  <c:v>44.377499999999998</c:v>
                </c:pt>
                <c:pt idx="12">
                  <c:v>36.722499999999997</c:v>
                </c:pt>
                <c:pt idx="13">
                  <c:v>30.672499999999999</c:v>
                </c:pt>
                <c:pt idx="14">
                  <c:v>40.8675</c:v>
                </c:pt>
                <c:pt idx="15">
                  <c:v>37.237499999999997</c:v>
                </c:pt>
                <c:pt idx="16">
                  <c:v>62.92</c:v>
                </c:pt>
                <c:pt idx="17">
                  <c:v>42.5</c:v>
                </c:pt>
                <c:pt idx="18">
                  <c:v>50.91</c:v>
                </c:pt>
                <c:pt idx="19">
                  <c:v>29.767499999999998</c:v>
                </c:pt>
                <c:pt idx="20">
                  <c:v>42.582900000000002</c:v>
                </c:pt>
                <c:pt idx="21">
                  <c:v>38.841000000000001</c:v>
                </c:pt>
                <c:pt idx="22">
                  <c:v>34.116</c:v>
                </c:pt>
                <c:pt idx="23">
                  <c:v>36.012700000000002</c:v>
                </c:pt>
                <c:pt idx="24">
                  <c:v>26.472000000000001</c:v>
                </c:pt>
                <c:pt idx="25">
                  <c:v>43.230400000000003</c:v>
                </c:pt>
                <c:pt idx="26">
                  <c:v>40.863700000000001</c:v>
                </c:pt>
                <c:pt idx="27">
                  <c:v>47.7547</c:v>
                </c:pt>
                <c:pt idx="28">
                  <c:v>36.465400000000002</c:v>
                </c:pt>
                <c:pt idx="29">
                  <c:v>22.302099999999999</c:v>
                </c:pt>
                <c:pt idx="30">
                  <c:v>35.8446</c:v>
                </c:pt>
                <c:pt idx="31">
                  <c:v>79.475399999999993</c:v>
                </c:pt>
                <c:pt idx="32">
                  <c:v>60.836599999999997</c:v>
                </c:pt>
                <c:pt idx="33">
                  <c:v>44.892800000000001</c:v>
                </c:pt>
                <c:pt idx="34">
                  <c:v>53.106499999999997</c:v>
                </c:pt>
                <c:pt idx="36">
                  <c:v>76.689099999999996</c:v>
                </c:pt>
                <c:pt idx="37">
                  <c:v>44.082500000000003</c:v>
                </c:pt>
                <c:pt idx="38">
                  <c:v>24.700099999999999</c:v>
                </c:pt>
                <c:pt idx="39">
                  <c:v>45.12</c:v>
                </c:pt>
                <c:pt idx="40">
                  <c:v>52.637500000000003</c:v>
                </c:pt>
                <c:pt idx="41">
                  <c:v>34.9514</c:v>
                </c:pt>
                <c:pt idx="42">
                  <c:v>26.581800000000001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B08-4E27-B8A5-B592B83B2E14}"/>
            </c:ext>
          </c:extLst>
        </c:ser>
        <c:ser>
          <c:idx val="4"/>
          <c:order val="4"/>
          <c:tx>
            <c:strRef>
              <c:f>'Experiment 502'!$O$4</c:f>
              <c:strCache>
                <c:ptCount val="1"/>
                <c:pt idx="0">
                  <c:v>trt10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'Experiment 502'!$H$5:$H$47</c:f>
              <c:numCache>
                <c:formatCode>General</c:formatCode>
                <c:ptCount val="43"/>
                <c:pt idx="0">
                  <c:v>35.321874999999999</c:v>
                </c:pt>
                <c:pt idx="1">
                  <c:v>25.768437500000001</c:v>
                </c:pt>
                <c:pt idx="2">
                  <c:v>26.55575</c:v>
                </c:pt>
                <c:pt idx="3">
                  <c:v>43.0722375</c:v>
                </c:pt>
                <c:pt idx="4">
                  <c:v>36.957974999999998</c:v>
                </c:pt>
                <c:pt idx="5">
                  <c:v>26.449862500000002</c:v>
                </c:pt>
                <c:pt idx="6">
                  <c:v>34.473687499999997</c:v>
                </c:pt>
                <c:pt idx="7">
                  <c:v>38.009687499999998</c:v>
                </c:pt>
                <c:pt idx="8">
                  <c:v>43.095624999999998</c:v>
                </c:pt>
                <c:pt idx="9">
                  <c:v>33.010000000000005</c:v>
                </c:pt>
                <c:pt idx="10">
                  <c:v>27.153124999999999</c:v>
                </c:pt>
                <c:pt idx="11">
                  <c:v>44.645000000000003</c:v>
                </c:pt>
                <c:pt idx="12">
                  <c:v>39.505937500000002</c:v>
                </c:pt>
                <c:pt idx="13">
                  <c:v>30.600625000000001</c:v>
                </c:pt>
                <c:pt idx="14">
                  <c:v>42.795000000000002</c:v>
                </c:pt>
                <c:pt idx="15">
                  <c:v>38.844687499999992</c:v>
                </c:pt>
                <c:pt idx="16">
                  <c:v>53.091250000000002</c:v>
                </c:pt>
                <c:pt idx="17">
                  <c:v>35.380937500000002</c:v>
                </c:pt>
                <c:pt idx="18">
                  <c:v>44.655624999999993</c:v>
                </c:pt>
                <c:pt idx="19">
                  <c:v>28.071250000000003</c:v>
                </c:pt>
                <c:pt idx="20">
                  <c:v>34.677849999999999</c:v>
                </c:pt>
                <c:pt idx="21">
                  <c:v>32.235937499999999</c:v>
                </c:pt>
                <c:pt idx="22">
                  <c:v>28.923575</c:v>
                </c:pt>
                <c:pt idx="23">
                  <c:v>38.634650000000001</c:v>
                </c:pt>
                <c:pt idx="24">
                  <c:v>28.497987500000001</c:v>
                </c:pt>
                <c:pt idx="25">
                  <c:v>36.574349999999995</c:v>
                </c:pt>
                <c:pt idx="26">
                  <c:v>44.453762499999996</c:v>
                </c:pt>
                <c:pt idx="27">
                  <c:v>38.343425000000003</c:v>
                </c:pt>
                <c:pt idx="28">
                  <c:v>35.971287499999995</c:v>
                </c:pt>
                <c:pt idx="29">
                  <c:v>25.582787500000002</c:v>
                </c:pt>
                <c:pt idx="30">
                  <c:v>41.516174999999997</c:v>
                </c:pt>
                <c:pt idx="31">
                  <c:v>73.457699999999988</c:v>
                </c:pt>
                <c:pt idx="32">
                  <c:v>50.360949999999995</c:v>
                </c:pt>
                <c:pt idx="33">
                  <c:v>36.312837499999993</c:v>
                </c:pt>
                <c:pt idx="34">
                  <c:v>40.552462499999997</c:v>
                </c:pt>
                <c:pt idx="35">
                  <c:v>43.056249999999999</c:v>
                </c:pt>
                <c:pt idx="36">
                  <c:v>72.396050000000002</c:v>
                </c:pt>
                <c:pt idx="37">
                  <c:v>44.367499999999993</c:v>
                </c:pt>
                <c:pt idx="38">
                  <c:v>22.329787499999998</c:v>
                </c:pt>
                <c:pt idx="39">
                  <c:v>38.307812499999997</c:v>
                </c:pt>
                <c:pt idx="40">
                  <c:v>49.519374999999997</c:v>
                </c:pt>
                <c:pt idx="41">
                  <c:v>35.058662499999997</c:v>
                </c:pt>
                <c:pt idx="42">
                  <c:v>28.865687500000007</c:v>
                </c:pt>
              </c:numCache>
            </c:numRef>
          </c:xVal>
          <c:yVal>
            <c:numRef>
              <c:f>'Experiment 502'!$O$5:$O$47</c:f>
              <c:numCache>
                <c:formatCode>General</c:formatCode>
                <c:ptCount val="43"/>
                <c:pt idx="0">
                  <c:v>35.549999999999997</c:v>
                </c:pt>
                <c:pt idx="1">
                  <c:v>25.65</c:v>
                </c:pt>
                <c:pt idx="2">
                  <c:v>33.7288</c:v>
                </c:pt>
                <c:pt idx="3">
                  <c:v>45.223799999999997</c:v>
                </c:pt>
                <c:pt idx="4">
                  <c:v>37.903300000000002</c:v>
                </c:pt>
                <c:pt idx="5">
                  <c:v>30.673500000000001</c:v>
                </c:pt>
                <c:pt idx="6">
                  <c:v>39.627499999999998</c:v>
                </c:pt>
                <c:pt idx="7">
                  <c:v>32.762500000000003</c:v>
                </c:pt>
                <c:pt idx="8">
                  <c:v>51.092500000000001</c:v>
                </c:pt>
                <c:pt idx="9">
                  <c:v>33.637500000000003</c:v>
                </c:pt>
                <c:pt idx="10">
                  <c:v>33.82</c:v>
                </c:pt>
                <c:pt idx="11">
                  <c:v>50.73</c:v>
                </c:pt>
                <c:pt idx="12">
                  <c:v>42.652500000000003</c:v>
                </c:pt>
                <c:pt idx="13">
                  <c:v>35.270000000000003</c:v>
                </c:pt>
                <c:pt idx="14">
                  <c:v>44.192500000000003</c:v>
                </c:pt>
                <c:pt idx="15">
                  <c:v>40.93</c:v>
                </c:pt>
                <c:pt idx="16">
                  <c:v>59.35</c:v>
                </c:pt>
                <c:pt idx="17">
                  <c:v>40.717500000000001</c:v>
                </c:pt>
                <c:pt idx="18">
                  <c:v>53.875</c:v>
                </c:pt>
                <c:pt idx="19">
                  <c:v>29.28</c:v>
                </c:pt>
                <c:pt idx="20">
                  <c:v>37.473700000000001</c:v>
                </c:pt>
                <c:pt idx="21">
                  <c:v>35.501399999999997</c:v>
                </c:pt>
                <c:pt idx="22">
                  <c:v>30.594899999999999</c:v>
                </c:pt>
                <c:pt idx="23">
                  <c:v>42.7408</c:v>
                </c:pt>
                <c:pt idx="24">
                  <c:v>35.312899999999999</c:v>
                </c:pt>
                <c:pt idx="25">
                  <c:v>36.354399999999998</c:v>
                </c:pt>
                <c:pt idx="26">
                  <c:v>52.805999999999997</c:v>
                </c:pt>
                <c:pt idx="27">
                  <c:v>45.8108</c:v>
                </c:pt>
                <c:pt idx="28">
                  <c:v>44.460299999999997</c:v>
                </c:pt>
                <c:pt idx="29">
                  <c:v>31.390699999999999</c:v>
                </c:pt>
                <c:pt idx="30">
                  <c:v>45.802900000000001</c:v>
                </c:pt>
                <c:pt idx="31">
                  <c:v>91.372500000000002</c:v>
                </c:pt>
                <c:pt idx="32">
                  <c:v>57.502699999999997</c:v>
                </c:pt>
                <c:pt idx="33">
                  <c:v>38.839199999999998</c:v>
                </c:pt>
                <c:pt idx="34">
                  <c:v>36.683799999999998</c:v>
                </c:pt>
                <c:pt idx="36">
                  <c:v>84.468299999999999</c:v>
                </c:pt>
                <c:pt idx="37">
                  <c:v>51.094999999999999</c:v>
                </c:pt>
                <c:pt idx="38">
                  <c:v>24.4406</c:v>
                </c:pt>
                <c:pt idx="39">
                  <c:v>39.8825</c:v>
                </c:pt>
                <c:pt idx="40">
                  <c:v>55.13</c:v>
                </c:pt>
                <c:pt idx="41">
                  <c:v>37.914999999999999</c:v>
                </c:pt>
                <c:pt idx="42">
                  <c:v>28.628799999999998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B08-4E27-B8A5-B592B83B2E14}"/>
            </c:ext>
          </c:extLst>
        </c:ser>
        <c:ser>
          <c:idx val="5"/>
          <c:order val="5"/>
          <c:tx>
            <c:strRef>
              <c:f>'Experiment 502'!$P$4</c:f>
              <c:strCache>
                <c:ptCount val="1"/>
                <c:pt idx="0">
                  <c:v>trt12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'Experiment 502'!$H$5:$H$47</c:f>
              <c:numCache>
                <c:formatCode>General</c:formatCode>
                <c:ptCount val="43"/>
                <c:pt idx="0">
                  <c:v>35.321874999999999</c:v>
                </c:pt>
                <c:pt idx="1">
                  <c:v>25.768437500000001</c:v>
                </c:pt>
                <c:pt idx="2">
                  <c:v>26.55575</c:v>
                </c:pt>
                <c:pt idx="3">
                  <c:v>43.0722375</c:v>
                </c:pt>
                <c:pt idx="4">
                  <c:v>36.957974999999998</c:v>
                </c:pt>
                <c:pt idx="5">
                  <c:v>26.449862500000002</c:v>
                </c:pt>
                <c:pt idx="6">
                  <c:v>34.473687499999997</c:v>
                </c:pt>
                <c:pt idx="7">
                  <c:v>38.009687499999998</c:v>
                </c:pt>
                <c:pt idx="8">
                  <c:v>43.095624999999998</c:v>
                </c:pt>
                <c:pt idx="9">
                  <c:v>33.010000000000005</c:v>
                </c:pt>
                <c:pt idx="10">
                  <c:v>27.153124999999999</c:v>
                </c:pt>
                <c:pt idx="11">
                  <c:v>44.645000000000003</c:v>
                </c:pt>
                <c:pt idx="12">
                  <c:v>39.505937500000002</c:v>
                </c:pt>
                <c:pt idx="13">
                  <c:v>30.600625000000001</c:v>
                </c:pt>
                <c:pt idx="14">
                  <c:v>42.795000000000002</c:v>
                </c:pt>
                <c:pt idx="15">
                  <c:v>38.844687499999992</c:v>
                </c:pt>
                <c:pt idx="16">
                  <c:v>53.091250000000002</c:v>
                </c:pt>
                <c:pt idx="17">
                  <c:v>35.380937500000002</c:v>
                </c:pt>
                <c:pt idx="18">
                  <c:v>44.655624999999993</c:v>
                </c:pt>
                <c:pt idx="19">
                  <c:v>28.071250000000003</c:v>
                </c:pt>
                <c:pt idx="20">
                  <c:v>34.677849999999999</c:v>
                </c:pt>
                <c:pt idx="21">
                  <c:v>32.235937499999999</c:v>
                </c:pt>
                <c:pt idx="22">
                  <c:v>28.923575</c:v>
                </c:pt>
                <c:pt idx="23">
                  <c:v>38.634650000000001</c:v>
                </c:pt>
                <c:pt idx="24">
                  <c:v>28.497987500000001</c:v>
                </c:pt>
                <c:pt idx="25">
                  <c:v>36.574349999999995</c:v>
                </c:pt>
                <c:pt idx="26">
                  <c:v>44.453762499999996</c:v>
                </c:pt>
                <c:pt idx="27">
                  <c:v>38.343425000000003</c:v>
                </c:pt>
                <c:pt idx="28">
                  <c:v>35.971287499999995</c:v>
                </c:pt>
                <c:pt idx="29">
                  <c:v>25.582787500000002</c:v>
                </c:pt>
                <c:pt idx="30">
                  <c:v>41.516174999999997</c:v>
                </c:pt>
                <c:pt idx="31">
                  <c:v>73.457699999999988</c:v>
                </c:pt>
                <c:pt idx="32">
                  <c:v>50.360949999999995</c:v>
                </c:pt>
                <c:pt idx="33">
                  <c:v>36.312837499999993</c:v>
                </c:pt>
                <c:pt idx="34">
                  <c:v>40.552462499999997</c:v>
                </c:pt>
                <c:pt idx="35">
                  <c:v>43.056249999999999</c:v>
                </c:pt>
                <c:pt idx="36">
                  <c:v>72.396050000000002</c:v>
                </c:pt>
                <c:pt idx="37">
                  <c:v>44.367499999999993</c:v>
                </c:pt>
                <c:pt idx="38">
                  <c:v>22.329787499999998</c:v>
                </c:pt>
                <c:pt idx="39">
                  <c:v>38.307812499999997</c:v>
                </c:pt>
                <c:pt idx="40">
                  <c:v>49.519374999999997</c:v>
                </c:pt>
                <c:pt idx="41">
                  <c:v>35.058662499999997</c:v>
                </c:pt>
                <c:pt idx="42">
                  <c:v>28.865687500000007</c:v>
                </c:pt>
              </c:numCache>
            </c:numRef>
          </c:xVal>
          <c:yVal>
            <c:numRef>
              <c:f>'Experiment 502'!$P$5:$P$47</c:f>
              <c:numCache>
                <c:formatCode>General</c:formatCode>
                <c:ptCount val="43"/>
                <c:pt idx="0">
                  <c:v>38.9</c:v>
                </c:pt>
                <c:pt idx="1">
                  <c:v>24.8675</c:v>
                </c:pt>
                <c:pt idx="2">
                  <c:v>30.8248</c:v>
                </c:pt>
                <c:pt idx="3">
                  <c:v>47.19</c:v>
                </c:pt>
                <c:pt idx="4">
                  <c:v>39.234299999999998</c:v>
                </c:pt>
                <c:pt idx="5">
                  <c:v>30.0685</c:v>
                </c:pt>
                <c:pt idx="6">
                  <c:v>40.262799999999999</c:v>
                </c:pt>
                <c:pt idx="7">
                  <c:v>31.987500000000001</c:v>
                </c:pt>
                <c:pt idx="8">
                  <c:v>51.667499999999997</c:v>
                </c:pt>
                <c:pt idx="9">
                  <c:v>36.422499999999999</c:v>
                </c:pt>
                <c:pt idx="10">
                  <c:v>28.282499999999999</c:v>
                </c:pt>
                <c:pt idx="11">
                  <c:v>49.792499999999997</c:v>
                </c:pt>
                <c:pt idx="12">
                  <c:v>43.41</c:v>
                </c:pt>
                <c:pt idx="13">
                  <c:v>35.695</c:v>
                </c:pt>
                <c:pt idx="14">
                  <c:v>43.317500000000003</c:v>
                </c:pt>
                <c:pt idx="15">
                  <c:v>43.407499999999999</c:v>
                </c:pt>
                <c:pt idx="16">
                  <c:v>62.947499999999998</c:v>
                </c:pt>
                <c:pt idx="17">
                  <c:v>38.69</c:v>
                </c:pt>
                <c:pt idx="18">
                  <c:v>52.18</c:v>
                </c:pt>
                <c:pt idx="19">
                  <c:v>29.765000000000001</c:v>
                </c:pt>
                <c:pt idx="20">
                  <c:v>41.073500000000003</c:v>
                </c:pt>
                <c:pt idx="21">
                  <c:v>36.572299999999998</c:v>
                </c:pt>
                <c:pt idx="22">
                  <c:v>33.353700000000003</c:v>
                </c:pt>
                <c:pt idx="23">
                  <c:v>43.152799999999999</c:v>
                </c:pt>
                <c:pt idx="24">
                  <c:v>34.943100000000001</c:v>
                </c:pt>
                <c:pt idx="25">
                  <c:v>41.439300000000003</c:v>
                </c:pt>
                <c:pt idx="26">
                  <c:v>53.522300000000001</c:v>
                </c:pt>
                <c:pt idx="27">
                  <c:v>44.8352</c:v>
                </c:pt>
                <c:pt idx="28">
                  <c:v>41.129100000000001</c:v>
                </c:pt>
                <c:pt idx="29">
                  <c:v>27.119900000000001</c:v>
                </c:pt>
                <c:pt idx="30">
                  <c:v>45.604100000000003</c:v>
                </c:pt>
                <c:pt idx="31">
                  <c:v>93.585899999999995</c:v>
                </c:pt>
                <c:pt idx="32">
                  <c:v>63.672600000000003</c:v>
                </c:pt>
                <c:pt idx="33">
                  <c:v>40.197400000000002</c:v>
                </c:pt>
                <c:pt idx="34">
                  <c:v>40.484299999999998</c:v>
                </c:pt>
                <c:pt idx="36">
                  <c:v>84.163200000000003</c:v>
                </c:pt>
                <c:pt idx="37">
                  <c:v>52.337499999999999</c:v>
                </c:pt>
                <c:pt idx="38">
                  <c:v>24.817799999999998</c:v>
                </c:pt>
                <c:pt idx="39">
                  <c:v>40.122500000000002</c:v>
                </c:pt>
                <c:pt idx="40">
                  <c:v>61.352499999999999</c:v>
                </c:pt>
                <c:pt idx="41">
                  <c:v>41.790199999999999</c:v>
                </c:pt>
                <c:pt idx="42">
                  <c:v>29.2912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B08-4E27-B8A5-B592B83B2E14}"/>
            </c:ext>
          </c:extLst>
        </c:ser>
        <c:ser>
          <c:idx val="6"/>
          <c:order val="6"/>
          <c:tx>
            <c:strRef>
              <c:f>'Experiment 502'!$Q$4</c:f>
              <c:strCache>
                <c:ptCount val="1"/>
                <c:pt idx="0">
                  <c:v>trt14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'Experiment 502'!$H$5:$H$47</c:f>
              <c:numCache>
                <c:formatCode>General</c:formatCode>
                <c:ptCount val="43"/>
                <c:pt idx="0">
                  <c:v>35.321874999999999</c:v>
                </c:pt>
                <c:pt idx="1">
                  <c:v>25.768437500000001</c:v>
                </c:pt>
                <c:pt idx="2">
                  <c:v>26.55575</c:v>
                </c:pt>
                <c:pt idx="3">
                  <c:v>43.0722375</c:v>
                </c:pt>
                <c:pt idx="4">
                  <c:v>36.957974999999998</c:v>
                </c:pt>
                <c:pt idx="5">
                  <c:v>26.449862500000002</c:v>
                </c:pt>
                <c:pt idx="6">
                  <c:v>34.473687499999997</c:v>
                </c:pt>
                <c:pt idx="7">
                  <c:v>38.009687499999998</c:v>
                </c:pt>
                <c:pt idx="8">
                  <c:v>43.095624999999998</c:v>
                </c:pt>
                <c:pt idx="9">
                  <c:v>33.010000000000005</c:v>
                </c:pt>
                <c:pt idx="10">
                  <c:v>27.153124999999999</c:v>
                </c:pt>
                <c:pt idx="11">
                  <c:v>44.645000000000003</c:v>
                </c:pt>
                <c:pt idx="12">
                  <c:v>39.505937500000002</c:v>
                </c:pt>
                <c:pt idx="13">
                  <c:v>30.600625000000001</c:v>
                </c:pt>
                <c:pt idx="14">
                  <c:v>42.795000000000002</c:v>
                </c:pt>
                <c:pt idx="15">
                  <c:v>38.844687499999992</c:v>
                </c:pt>
                <c:pt idx="16">
                  <c:v>53.091250000000002</c:v>
                </c:pt>
                <c:pt idx="17">
                  <c:v>35.380937500000002</c:v>
                </c:pt>
                <c:pt idx="18">
                  <c:v>44.655624999999993</c:v>
                </c:pt>
                <c:pt idx="19">
                  <c:v>28.071250000000003</c:v>
                </c:pt>
                <c:pt idx="20">
                  <c:v>34.677849999999999</c:v>
                </c:pt>
                <c:pt idx="21">
                  <c:v>32.235937499999999</c:v>
                </c:pt>
                <c:pt idx="22">
                  <c:v>28.923575</c:v>
                </c:pt>
                <c:pt idx="23">
                  <c:v>38.634650000000001</c:v>
                </c:pt>
                <c:pt idx="24">
                  <c:v>28.497987500000001</c:v>
                </c:pt>
                <c:pt idx="25">
                  <c:v>36.574349999999995</c:v>
                </c:pt>
                <c:pt idx="26">
                  <c:v>44.453762499999996</c:v>
                </c:pt>
                <c:pt idx="27">
                  <c:v>38.343425000000003</c:v>
                </c:pt>
                <c:pt idx="28">
                  <c:v>35.971287499999995</c:v>
                </c:pt>
                <c:pt idx="29">
                  <c:v>25.582787500000002</c:v>
                </c:pt>
                <c:pt idx="30">
                  <c:v>41.516174999999997</c:v>
                </c:pt>
                <c:pt idx="31">
                  <c:v>73.457699999999988</c:v>
                </c:pt>
                <c:pt idx="32">
                  <c:v>50.360949999999995</c:v>
                </c:pt>
                <c:pt idx="33">
                  <c:v>36.312837499999993</c:v>
                </c:pt>
                <c:pt idx="34">
                  <c:v>40.552462499999997</c:v>
                </c:pt>
                <c:pt idx="35">
                  <c:v>43.056249999999999</c:v>
                </c:pt>
                <c:pt idx="36">
                  <c:v>72.396050000000002</c:v>
                </c:pt>
                <c:pt idx="37">
                  <c:v>44.367499999999993</c:v>
                </c:pt>
                <c:pt idx="38">
                  <c:v>22.329787499999998</c:v>
                </c:pt>
                <c:pt idx="39">
                  <c:v>38.307812499999997</c:v>
                </c:pt>
                <c:pt idx="40">
                  <c:v>49.519374999999997</c:v>
                </c:pt>
                <c:pt idx="41">
                  <c:v>35.058662499999997</c:v>
                </c:pt>
                <c:pt idx="42">
                  <c:v>28.865687500000007</c:v>
                </c:pt>
              </c:numCache>
            </c:numRef>
          </c:xVal>
          <c:yVal>
            <c:numRef>
              <c:f>'Experiment 502'!$Q$5:$Q$47</c:f>
              <c:numCache>
                <c:formatCode>General</c:formatCode>
                <c:ptCount val="43"/>
                <c:pt idx="0">
                  <c:v>34.299999999999997</c:v>
                </c:pt>
                <c:pt idx="1">
                  <c:v>25.44</c:v>
                </c:pt>
                <c:pt idx="2">
                  <c:v>31.943999999999999</c:v>
                </c:pt>
                <c:pt idx="3">
                  <c:v>47.915999999999997</c:v>
                </c:pt>
                <c:pt idx="4">
                  <c:v>43.015500000000003</c:v>
                </c:pt>
                <c:pt idx="5">
                  <c:v>34.636299999999999</c:v>
                </c:pt>
                <c:pt idx="6">
                  <c:v>38.780500000000004</c:v>
                </c:pt>
                <c:pt idx="7">
                  <c:v>45.865000000000002</c:v>
                </c:pt>
                <c:pt idx="8">
                  <c:v>52.06</c:v>
                </c:pt>
                <c:pt idx="9">
                  <c:v>44.3125</c:v>
                </c:pt>
                <c:pt idx="10">
                  <c:v>30.4925</c:v>
                </c:pt>
                <c:pt idx="11">
                  <c:v>46.917499999999997</c:v>
                </c:pt>
                <c:pt idx="12">
                  <c:v>41.984999999999999</c:v>
                </c:pt>
                <c:pt idx="13">
                  <c:v>35.057499999999997</c:v>
                </c:pt>
                <c:pt idx="14">
                  <c:v>45.372500000000002</c:v>
                </c:pt>
                <c:pt idx="15">
                  <c:v>43.65</c:v>
                </c:pt>
                <c:pt idx="16">
                  <c:v>64.007499999999993</c:v>
                </c:pt>
                <c:pt idx="17">
                  <c:v>45.857500000000002</c:v>
                </c:pt>
                <c:pt idx="18">
                  <c:v>53.327500000000001</c:v>
                </c:pt>
                <c:pt idx="19">
                  <c:v>31.22</c:v>
                </c:pt>
                <c:pt idx="20">
                  <c:v>41.251899999999999</c:v>
                </c:pt>
                <c:pt idx="21">
                  <c:v>37.083500000000001</c:v>
                </c:pt>
                <c:pt idx="22">
                  <c:v>33.051200000000001</c:v>
                </c:pt>
                <c:pt idx="23">
                  <c:v>42.404600000000002</c:v>
                </c:pt>
                <c:pt idx="24">
                  <c:v>30.2102</c:v>
                </c:pt>
                <c:pt idx="25">
                  <c:v>40.570999999999998</c:v>
                </c:pt>
                <c:pt idx="26">
                  <c:v>48.263100000000001</c:v>
                </c:pt>
                <c:pt idx="27">
                  <c:v>43.509900000000002</c:v>
                </c:pt>
                <c:pt idx="28">
                  <c:v>40.063099999999999</c:v>
                </c:pt>
                <c:pt idx="29">
                  <c:v>28.561699999999998</c:v>
                </c:pt>
                <c:pt idx="30">
                  <c:v>47.739199999999997</c:v>
                </c:pt>
                <c:pt idx="31">
                  <c:v>89.159099999999995</c:v>
                </c:pt>
                <c:pt idx="32">
                  <c:v>60.818199999999997</c:v>
                </c:pt>
                <c:pt idx="33">
                  <c:v>38.563000000000002</c:v>
                </c:pt>
                <c:pt idx="34">
                  <c:v>43.624299999999998</c:v>
                </c:pt>
                <c:pt idx="36">
                  <c:v>82.981999999999999</c:v>
                </c:pt>
                <c:pt idx="37">
                  <c:v>44.265000000000001</c:v>
                </c:pt>
                <c:pt idx="38">
                  <c:v>23.1721</c:v>
                </c:pt>
                <c:pt idx="39">
                  <c:v>44.594999999999999</c:v>
                </c:pt>
                <c:pt idx="40">
                  <c:v>57.534999999999997</c:v>
                </c:pt>
                <c:pt idx="41">
                  <c:v>38.719299999999997</c:v>
                </c:pt>
                <c:pt idx="42">
                  <c:v>31.853200000000001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B08-4E27-B8A5-B592B83B2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2299840"/>
        <c:axId val="184153808"/>
      </c:scatterChart>
      <c:valAx>
        <c:axId val="792299840"/>
        <c:scaling>
          <c:orientation val="minMax"/>
          <c:max val="75"/>
          <c:min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Environment Mean</a:t>
                </a:r>
              </a:p>
            </c:rich>
          </c:tx>
          <c:layout>
            <c:manualLayout>
              <c:xMode val="edge"/>
              <c:yMode val="edge"/>
              <c:x val="0.40529046369203847"/>
              <c:y val="0.91166593759113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53808"/>
        <c:crosses val="autoZero"/>
        <c:crossBetween val="midCat"/>
      </c:valAx>
      <c:valAx>
        <c:axId val="1841538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  <a:r>
                  <a:rPr lang="en-US" baseline="0"/>
                  <a:t> yield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299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2614238845144357"/>
          <c:y val="5.1504082822980468E-2"/>
          <c:w val="0.29215966754155737"/>
          <c:h val="0.448495917177019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502'!$L$53</c:f>
              <c:strCache>
                <c:ptCount val="1"/>
                <c:pt idx="0">
                  <c:v>n response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'Experiment 502'!$K$54:$K$96</c:f>
              <c:numCache>
                <c:formatCode>General</c:formatCode>
                <c:ptCount val="43"/>
                <c:pt idx="1">
                  <c:v>30.840000000000003</c:v>
                </c:pt>
                <c:pt idx="2">
                  <c:v>22.520499999999998</c:v>
                </c:pt>
                <c:pt idx="3">
                  <c:v>22.929499999999997</c:v>
                </c:pt>
                <c:pt idx="4">
                  <c:v>27.119149999999998</c:v>
                </c:pt>
                <c:pt idx="5">
                  <c:v>20.524650000000001</c:v>
                </c:pt>
                <c:pt idx="6">
                  <c:v>18.165150000000001</c:v>
                </c:pt>
                <c:pt idx="7">
                  <c:v>31.449400000000001</c:v>
                </c:pt>
                <c:pt idx="8">
                  <c:v>30.587499999999999</c:v>
                </c:pt>
                <c:pt idx="9">
                  <c:v>20.328749999999999</c:v>
                </c:pt>
                <c:pt idx="10">
                  <c:v>20.69125</c:v>
                </c:pt>
                <c:pt idx="11">
                  <c:v>29.02375</c:v>
                </c:pt>
                <c:pt idx="12">
                  <c:v>35.635000000000005</c:v>
                </c:pt>
                <c:pt idx="13">
                  <c:v>27.876249999999999</c:v>
                </c:pt>
                <c:pt idx="14">
                  <c:v>30.278750000000002</c:v>
                </c:pt>
                <c:pt idx="15">
                  <c:v>34.317500000000003</c:v>
                </c:pt>
                <c:pt idx="16">
                  <c:v>29.432500000000001</c:v>
                </c:pt>
                <c:pt idx="17">
                  <c:v>22.657499999999999</c:v>
                </c:pt>
                <c:pt idx="18">
                  <c:v>22.356250000000003</c:v>
                </c:pt>
                <c:pt idx="19">
                  <c:v>25.395000000000003</c:v>
                </c:pt>
                <c:pt idx="20">
                  <c:v>21.787050000000001</c:v>
                </c:pt>
                <c:pt idx="21">
                  <c:v>19.766849999999998</c:v>
                </c:pt>
                <c:pt idx="22">
                  <c:v>15.11745</c:v>
                </c:pt>
                <c:pt idx="23">
                  <c:v>19.465299999999999</c:v>
                </c:pt>
                <c:pt idx="24">
                  <c:v>22.891300000000001</c:v>
                </c:pt>
                <c:pt idx="25">
                  <c:v>19.4741</c:v>
                </c:pt>
                <c:pt idx="26">
                  <c:v>22.226199999999999</c:v>
                </c:pt>
                <c:pt idx="27">
                  <c:v>18.880949999999999</c:v>
                </c:pt>
                <c:pt idx="28">
                  <c:v>17.5093</c:v>
                </c:pt>
                <c:pt idx="29">
                  <c:v>19.5702</c:v>
                </c:pt>
                <c:pt idx="30">
                  <c:v>25.441249999999997</c:v>
                </c:pt>
                <c:pt idx="31">
                  <c:v>31.291550000000001</c:v>
                </c:pt>
                <c:pt idx="32">
                  <c:v>27.909800000000001</c:v>
                </c:pt>
                <c:pt idx="33">
                  <c:v>24.324950000000001</c:v>
                </c:pt>
                <c:pt idx="34">
                  <c:v>32.354550000000003</c:v>
                </c:pt>
                <c:pt idx="35">
                  <c:v>39.078000000000003</c:v>
                </c:pt>
                <c:pt idx="36">
                  <c:v>37.559600000000003</c:v>
                </c:pt>
                <c:pt idx="37">
                  <c:v>30.975850000000001</c:v>
                </c:pt>
                <c:pt idx="38">
                  <c:v>18.586100000000002</c:v>
                </c:pt>
                <c:pt idx="39">
                  <c:v>21.484850000000002</c:v>
                </c:pt>
                <c:pt idx="40">
                  <c:v>27.543750000000003</c:v>
                </c:pt>
                <c:pt idx="41">
                  <c:v>24.978050000000003</c:v>
                </c:pt>
                <c:pt idx="42">
                  <c:v>27.395650000000003</c:v>
                </c:pt>
              </c:numCache>
            </c:numRef>
          </c:xVal>
          <c:yVal>
            <c:numRef>
              <c:f>'Experiment 502'!$L$54:$L$96</c:f>
              <c:numCache>
                <c:formatCode>General</c:formatCode>
                <c:ptCount val="43"/>
                <c:pt idx="0">
                  <c:v>-1.5</c:v>
                </c:pt>
                <c:pt idx="1">
                  <c:v>-2.9325000000000001</c:v>
                </c:pt>
                <c:pt idx="2">
                  <c:v>13.7637</c:v>
                </c:pt>
                <c:pt idx="3">
                  <c:v>19.995300000000004</c:v>
                </c:pt>
                <c:pt idx="4">
                  <c:v>16.8492</c:v>
                </c:pt>
                <c:pt idx="5">
                  <c:v>11.767199999999999</c:v>
                </c:pt>
                <c:pt idx="6">
                  <c:v>18.966700000000003</c:v>
                </c:pt>
                <c:pt idx="7">
                  <c:v>0.68250000000000455</c:v>
                </c:pt>
                <c:pt idx="8">
                  <c:v>31.46</c:v>
                </c:pt>
                <c:pt idx="9">
                  <c:v>15.362500000000001</c:v>
                </c:pt>
                <c:pt idx="10">
                  <c:v>5.2324999999999982</c:v>
                </c:pt>
                <c:pt idx="11">
                  <c:v>12.524999999999999</c:v>
                </c:pt>
                <c:pt idx="12">
                  <c:v>11.252499999999998</c:v>
                </c:pt>
                <c:pt idx="13">
                  <c:v>14.247499999999999</c:v>
                </c:pt>
                <c:pt idx="14">
                  <c:v>4.0850000000000009</c:v>
                </c:pt>
                <c:pt idx="15">
                  <c:v>12.160000000000004</c:v>
                </c:pt>
                <c:pt idx="16">
                  <c:v>30.219999999999995</c:v>
                </c:pt>
                <c:pt idx="17">
                  <c:v>21.444999999999997</c:v>
                </c:pt>
                <c:pt idx="18">
                  <c:v>22.837499999999999</c:v>
                </c:pt>
                <c:pt idx="19">
                  <c:v>6.3249999999999993</c:v>
                </c:pt>
                <c:pt idx="20">
                  <c:v>20.3522</c:v>
                </c:pt>
                <c:pt idx="21">
                  <c:v>19.895399999999995</c:v>
                </c:pt>
                <c:pt idx="22">
                  <c:v>21.9101</c:v>
                </c:pt>
                <c:pt idx="23">
                  <c:v>11.9696</c:v>
                </c:pt>
                <c:pt idx="24">
                  <c:v>8.5406000000000013</c:v>
                </c:pt>
                <c:pt idx="25">
                  <c:v>18.983299999999996</c:v>
                </c:pt>
                <c:pt idx="26">
                  <c:v>23.776600000000002</c:v>
                </c:pt>
                <c:pt idx="27">
                  <c:v>17.898100000000003</c:v>
                </c:pt>
                <c:pt idx="28">
                  <c:v>17.366599999999998</c:v>
                </c:pt>
                <c:pt idx="29">
                  <c:v>0.41439999999999699</c:v>
                </c:pt>
                <c:pt idx="30">
                  <c:v>8.2077999999999989</c:v>
                </c:pt>
                <c:pt idx="31">
                  <c:v>36.106300000000005</c:v>
                </c:pt>
                <c:pt idx="32">
                  <c:v>33.726900000000001</c:v>
                </c:pt>
                <c:pt idx="33">
                  <c:v>14.201600000000003</c:v>
                </c:pt>
                <c:pt idx="34">
                  <c:v>-0.63450000000000273</c:v>
                </c:pt>
                <c:pt idx="35">
                  <c:v>7.8125</c:v>
                </c:pt>
                <c:pt idx="36">
                  <c:v>39.499200000000002</c:v>
                </c:pt>
                <c:pt idx="37">
                  <c:v>20.369999999999997</c:v>
                </c:pt>
                <c:pt idx="38">
                  <c:v>10.442500000000001</c:v>
                </c:pt>
                <c:pt idx="39">
                  <c:v>7.7475000000000023</c:v>
                </c:pt>
                <c:pt idx="40">
                  <c:v>28.31</c:v>
                </c:pt>
                <c:pt idx="41">
                  <c:v>17.046499999999998</c:v>
                </c:pt>
                <c:pt idx="42">
                  <c:v>-3.9128000000000007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F9-45AB-9601-DB340D21D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81696"/>
        <c:axId val="122581136"/>
      </c:scatterChart>
      <c:valAx>
        <c:axId val="12258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581136"/>
        <c:crosses val="autoZero"/>
        <c:crossBetween val="midCat"/>
      </c:valAx>
      <c:valAx>
        <c:axId val="12258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581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502, 1971 - 2015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5.5972222222222236E-2"/>
          <c:w val="0.81862729658792655"/>
          <c:h val="0.739035068533100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'Experiment 502'!$B$4</c:f>
              <c:strCache>
                <c:ptCount val="1"/>
                <c:pt idx="0">
                  <c:v>1mean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'Experiment 502'!$A$5:$A$48</c:f>
              <c:numCache>
                <c:formatCode>General</c:formatCode>
                <c:ptCount val="4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xVal>
          <c:yVal>
            <c:numRef>
              <c:f>'Experiment 502'!$B$5:$B$48</c:f>
              <c:numCache>
                <c:formatCode>General</c:formatCode>
                <c:ptCount val="44"/>
                <c:pt idx="0">
                  <c:v>33.700000000000003</c:v>
                </c:pt>
                <c:pt idx="1">
                  <c:v>27.98</c:v>
                </c:pt>
                <c:pt idx="2">
                  <c:v>17.061</c:v>
                </c:pt>
                <c:pt idx="3">
                  <c:v>28.797999999999998</c:v>
                </c:pt>
                <c:pt idx="4">
                  <c:v>25.440300000000001</c:v>
                </c:pt>
                <c:pt idx="5">
                  <c:v>15.609</c:v>
                </c:pt>
                <c:pt idx="6">
                  <c:v>20.721299999999999</c:v>
                </c:pt>
                <c:pt idx="7">
                  <c:v>42.177500000000002</c:v>
                </c:pt>
                <c:pt idx="8">
                  <c:v>18.997499999999999</c:v>
                </c:pt>
                <c:pt idx="9">
                  <c:v>21.66</c:v>
                </c:pt>
                <c:pt idx="10">
                  <c:v>19.7225</c:v>
                </c:pt>
                <c:pt idx="11">
                  <c:v>38.325000000000003</c:v>
                </c:pt>
                <c:pt idx="12">
                  <c:v>32.945</c:v>
                </c:pt>
                <c:pt idx="13">
                  <c:v>22.807500000000001</c:v>
                </c:pt>
                <c:pt idx="14">
                  <c:v>37.75</c:v>
                </c:pt>
                <c:pt idx="15">
                  <c:v>30.885000000000002</c:v>
                </c:pt>
                <c:pt idx="16">
                  <c:v>27.98</c:v>
                </c:pt>
                <c:pt idx="17">
                  <c:v>17.335000000000001</c:v>
                </c:pt>
                <c:pt idx="18">
                  <c:v>27.377500000000001</c:v>
                </c:pt>
                <c:pt idx="19">
                  <c:v>23.412500000000001</c:v>
                </c:pt>
                <c:pt idx="20">
                  <c:v>20.1616</c:v>
                </c:pt>
                <c:pt idx="21">
                  <c:v>19.3721</c:v>
                </c:pt>
                <c:pt idx="22">
                  <c:v>10.8628</c:v>
                </c:pt>
                <c:pt idx="23">
                  <c:v>28.067799999999998</c:v>
                </c:pt>
                <c:pt idx="24">
                  <c:v>17.7148</c:v>
                </c:pt>
                <c:pt idx="25">
                  <c:v>21.2334</c:v>
                </c:pt>
                <c:pt idx="26">
                  <c:v>23.219000000000001</c:v>
                </c:pt>
                <c:pt idx="27">
                  <c:v>14.542899999999999</c:v>
                </c:pt>
                <c:pt idx="28">
                  <c:v>20.4757</c:v>
                </c:pt>
                <c:pt idx="29">
                  <c:v>18.6647</c:v>
                </c:pt>
                <c:pt idx="30">
                  <c:v>32.217799999999997</c:v>
                </c:pt>
                <c:pt idx="31">
                  <c:v>30.365300000000001</c:v>
                </c:pt>
                <c:pt idx="32">
                  <c:v>25.4543</c:v>
                </c:pt>
                <c:pt idx="33">
                  <c:v>23.195599999999999</c:v>
                </c:pt>
                <c:pt idx="34">
                  <c:v>41.513500000000001</c:v>
                </c:pt>
                <c:pt idx="35">
                  <c:v>36.642499999999998</c:v>
                </c:pt>
                <c:pt idx="36">
                  <c:v>38.476700000000001</c:v>
                </c:pt>
                <c:pt idx="37">
                  <c:v>23.475000000000001</c:v>
                </c:pt>
                <c:pt idx="38">
                  <c:v>13.6972</c:v>
                </c:pt>
                <c:pt idx="39">
                  <c:v>29.272500000000001</c:v>
                </c:pt>
                <c:pt idx="40">
                  <c:v>25.815000000000001</c:v>
                </c:pt>
                <c:pt idx="41">
                  <c:v>24.141100000000002</c:v>
                </c:pt>
                <c:pt idx="42">
                  <c:v>30.650200000000002</c:v>
                </c:pt>
                <c:pt idx="43">
                  <c:v>21.392499999999998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A8-4457-B9B4-3A15CFE7AC6C}"/>
            </c:ext>
          </c:extLst>
        </c:ser>
        <c:ser>
          <c:idx val="1"/>
          <c:order val="1"/>
          <c:tx>
            <c:strRef>
              <c:f>'Experiment 502'!$C$4</c:f>
              <c:strCache>
                <c:ptCount val="1"/>
                <c:pt idx="0">
                  <c:v>1stdev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'Experiment 502'!$A$5:$A$48</c:f>
              <c:numCache>
                <c:formatCode>General</c:formatCode>
                <c:ptCount val="4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xVal>
          <c:yVal>
            <c:numRef>
              <c:f>'Experiment 502'!$C$5:$C$48</c:f>
              <c:numCache>
                <c:formatCode>General</c:formatCode>
                <c:ptCount val="44"/>
                <c:pt idx="0">
                  <c:v>1.7568999999999999</c:v>
                </c:pt>
                <c:pt idx="1">
                  <c:v>2.0106999999999999</c:v>
                </c:pt>
                <c:pt idx="2">
                  <c:v>2.7610000000000001</c:v>
                </c:pt>
                <c:pt idx="3">
                  <c:v>4.4960000000000004</c:v>
                </c:pt>
                <c:pt idx="4">
                  <c:v>3.7443</c:v>
                </c:pt>
                <c:pt idx="5">
                  <c:v>4.2550999999999997</c:v>
                </c:pt>
                <c:pt idx="6">
                  <c:v>1.8885000000000001</c:v>
                </c:pt>
                <c:pt idx="7">
                  <c:v>4.4763000000000002</c:v>
                </c:pt>
                <c:pt idx="8">
                  <c:v>3.8881999999999999</c:v>
                </c:pt>
                <c:pt idx="9">
                  <c:v>2.9765999999999999</c:v>
                </c:pt>
                <c:pt idx="10">
                  <c:v>3.8816999999999999</c:v>
                </c:pt>
                <c:pt idx="11">
                  <c:v>5.0991</c:v>
                </c:pt>
                <c:pt idx="12">
                  <c:v>4.4390999999999998</c:v>
                </c:pt>
                <c:pt idx="13">
                  <c:v>3.266</c:v>
                </c:pt>
                <c:pt idx="14">
                  <c:v>1.002</c:v>
                </c:pt>
                <c:pt idx="15">
                  <c:v>3.6213000000000002</c:v>
                </c:pt>
                <c:pt idx="16">
                  <c:v>3.7006000000000001</c:v>
                </c:pt>
                <c:pt idx="17">
                  <c:v>3.1638000000000002</c:v>
                </c:pt>
                <c:pt idx="18">
                  <c:v>4.1285999999999996</c:v>
                </c:pt>
                <c:pt idx="19">
                  <c:v>6.0254000000000003</c:v>
                </c:pt>
                <c:pt idx="20">
                  <c:v>3.7328000000000001</c:v>
                </c:pt>
                <c:pt idx="21">
                  <c:v>4.4562999999999997</c:v>
                </c:pt>
                <c:pt idx="22">
                  <c:v>1.9937</c:v>
                </c:pt>
                <c:pt idx="23">
                  <c:v>3.9710000000000001</c:v>
                </c:pt>
                <c:pt idx="24">
                  <c:v>2.5785999999999998</c:v>
                </c:pt>
                <c:pt idx="25">
                  <c:v>4.2740999999999998</c:v>
                </c:pt>
                <c:pt idx="26">
                  <c:v>2.9195000000000002</c:v>
                </c:pt>
                <c:pt idx="27">
                  <c:v>8.7844999999999995</c:v>
                </c:pt>
                <c:pt idx="28">
                  <c:v>3.806</c:v>
                </c:pt>
                <c:pt idx="29">
                  <c:v>1.6637999999999999</c:v>
                </c:pt>
                <c:pt idx="30">
                  <c:v>5.2964000000000002</c:v>
                </c:pt>
                <c:pt idx="31">
                  <c:v>5.8752000000000004</c:v>
                </c:pt>
                <c:pt idx="32">
                  <c:v>5.1496000000000004</c:v>
                </c:pt>
                <c:pt idx="33">
                  <c:v>3.2605</c:v>
                </c:pt>
                <c:pt idx="34">
                  <c:v>4.5956999999999999</c:v>
                </c:pt>
                <c:pt idx="35">
                  <c:v>6.2176999999999998</c:v>
                </c:pt>
                <c:pt idx="36">
                  <c:v>2.3651</c:v>
                </c:pt>
                <c:pt idx="37">
                  <c:v>2.1659000000000002</c:v>
                </c:pt>
                <c:pt idx="38">
                  <c:v>3.6059000000000001</c:v>
                </c:pt>
                <c:pt idx="39">
                  <c:v>3.1888999999999998</c:v>
                </c:pt>
                <c:pt idx="40">
                  <c:v>2.9203000000000001</c:v>
                </c:pt>
                <c:pt idx="41">
                  <c:v>3.3068</c:v>
                </c:pt>
                <c:pt idx="42">
                  <c:v>2.1576</c:v>
                </c:pt>
                <c:pt idx="43">
                  <c:v>5.0735999999999999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A8-4457-B9B4-3A15CFE7AC6C}"/>
            </c:ext>
          </c:extLst>
        </c:ser>
        <c:ser>
          <c:idx val="2"/>
          <c:order val="2"/>
          <c:tx>
            <c:strRef>
              <c:f>'Experiment 502'!$E$4</c:f>
              <c:strCache>
                <c:ptCount val="1"/>
                <c:pt idx="0">
                  <c:v>7mean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'Experiment 502'!$A$5:$A$47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xVal>
          <c:yVal>
            <c:numRef>
              <c:f>'Experiment 502'!$E$5:$E$48</c:f>
              <c:numCache>
                <c:formatCode>General</c:formatCode>
                <c:ptCount val="44"/>
                <c:pt idx="0">
                  <c:v>37.424999999999997</c:v>
                </c:pt>
                <c:pt idx="1">
                  <c:v>21.84</c:v>
                </c:pt>
                <c:pt idx="2">
                  <c:v>27.799800000000001</c:v>
                </c:pt>
                <c:pt idx="3">
                  <c:v>50.547800000000002</c:v>
                </c:pt>
                <c:pt idx="4">
                  <c:v>46.7363</c:v>
                </c:pt>
                <c:pt idx="5">
                  <c:v>28.828299999999999</c:v>
                </c:pt>
                <c:pt idx="6">
                  <c:v>38.568800000000003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38.747199999999999</c:v>
                </c:pt>
                <c:pt idx="21">
                  <c:v>36.318199999999997</c:v>
                </c:pt>
                <c:pt idx="22">
                  <c:v>45.314500000000002</c:v>
                </c:pt>
                <c:pt idx="23">
                  <c:v>45.956299999999999</c:v>
                </c:pt>
                <c:pt idx="24">
                  <c:v>38.762900000000002</c:v>
                </c:pt>
                <c:pt idx="25">
                  <c:v>53.1676</c:v>
                </c:pt>
                <c:pt idx="26">
                  <c:v>56.251800000000003</c:v>
                </c:pt>
                <c:pt idx="27">
                  <c:v>54.027000000000001</c:v>
                </c:pt>
                <c:pt idx="28">
                  <c:v>39.396900000000002</c:v>
                </c:pt>
                <c:pt idx="29">
                  <c:v>21.164400000000001</c:v>
                </c:pt>
                <c:pt idx="30">
                  <c:v>43.915599999999998</c:v>
                </c:pt>
                <c:pt idx="31">
                  <c:v>88.329099999999997</c:v>
                </c:pt>
                <c:pt idx="32">
                  <c:v>60.795099999999998</c:v>
                </c:pt>
                <c:pt idx="33">
                  <c:v>42.779499999999999</c:v>
                </c:pt>
                <c:pt idx="34">
                  <c:v>40.714799999999997</c:v>
                </c:pt>
                <c:pt idx="35">
                  <c:v>50.31</c:v>
                </c:pt>
                <c:pt idx="36">
                  <c:v>88.324700000000007</c:v>
                </c:pt>
                <c:pt idx="37">
                  <c:v>73.034999999999997</c:v>
                </c:pt>
                <c:pt idx="38">
                  <c:v>31.327000000000002</c:v>
                </c:pt>
                <c:pt idx="39">
                  <c:v>44.692500000000003</c:v>
                </c:pt>
                <c:pt idx="40">
                  <c:v>61.225000000000001</c:v>
                </c:pt>
                <c:pt idx="41">
                  <c:v>39.885399999999997</c:v>
                </c:pt>
                <c:pt idx="42">
                  <c:v>28.236899999999999</c:v>
                </c:pt>
                <c:pt idx="43">
                  <c:v>40.094999999999999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A8-4457-B9B4-3A15CFE7AC6C}"/>
            </c:ext>
          </c:extLst>
        </c:ser>
        <c:ser>
          <c:idx val="3"/>
          <c:order val="3"/>
          <c:tx>
            <c:strRef>
              <c:f>'Experiment 502'!$F$4</c:f>
              <c:strCache>
                <c:ptCount val="1"/>
                <c:pt idx="0">
                  <c:v>7stdev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'Experiment 502'!$A$5:$A$48</c:f>
              <c:numCache>
                <c:formatCode>General</c:formatCode>
                <c:ptCount val="4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xVal>
          <c:yVal>
            <c:numRef>
              <c:f>'Experiment 502'!$F$5:$F$48</c:f>
              <c:numCache>
                <c:formatCode>General</c:formatCode>
                <c:ptCount val="44"/>
                <c:pt idx="0">
                  <c:v>2.2065999999999999</c:v>
                </c:pt>
                <c:pt idx="1">
                  <c:v>2.8864999999999998</c:v>
                </c:pt>
                <c:pt idx="2">
                  <c:v>2.3616000000000001</c:v>
                </c:pt>
                <c:pt idx="3">
                  <c:v>2.3304</c:v>
                </c:pt>
                <c:pt idx="4">
                  <c:v>2.0352000000000001</c:v>
                </c:pt>
                <c:pt idx="5">
                  <c:v>2.7296999999999998</c:v>
                </c:pt>
                <c:pt idx="6">
                  <c:v>16.380600000000001</c:v>
                </c:pt>
                <c:pt idx="7">
                  <c:v>5.3036000000000003</c:v>
                </c:pt>
                <c:pt idx="8">
                  <c:v>2.4950999999999999</c:v>
                </c:pt>
                <c:pt idx="9">
                  <c:v>3.9702999999999999</c:v>
                </c:pt>
                <c:pt idx="10">
                  <c:v>1.0321</c:v>
                </c:pt>
                <c:pt idx="11">
                  <c:v>5.2229999999999999</c:v>
                </c:pt>
                <c:pt idx="12">
                  <c:v>2.7843</c:v>
                </c:pt>
                <c:pt idx="13">
                  <c:v>2.1181000000000001</c:v>
                </c:pt>
                <c:pt idx="14">
                  <c:v>1.5517000000000001</c:v>
                </c:pt>
                <c:pt idx="15">
                  <c:v>1.6312</c:v>
                </c:pt>
                <c:pt idx="16">
                  <c:v>4.0934999999999997</c:v>
                </c:pt>
                <c:pt idx="17">
                  <c:v>3.6890999999999998</c:v>
                </c:pt>
                <c:pt idx="18">
                  <c:v>3.6461999999999999</c:v>
                </c:pt>
                <c:pt idx="19">
                  <c:v>4.1940999999999997</c:v>
                </c:pt>
                <c:pt idx="20">
                  <c:v>3.2235</c:v>
                </c:pt>
                <c:pt idx="21">
                  <c:v>2.0019</c:v>
                </c:pt>
                <c:pt idx="22">
                  <c:v>4.9546000000000001</c:v>
                </c:pt>
                <c:pt idx="23">
                  <c:v>2.1755</c:v>
                </c:pt>
                <c:pt idx="24">
                  <c:v>2.7038000000000002</c:v>
                </c:pt>
                <c:pt idx="25">
                  <c:v>11.3872</c:v>
                </c:pt>
                <c:pt idx="26">
                  <c:v>1.9053</c:v>
                </c:pt>
                <c:pt idx="27">
                  <c:v>2.2311000000000001</c:v>
                </c:pt>
                <c:pt idx="28">
                  <c:v>7.0773999999999999</c:v>
                </c:pt>
                <c:pt idx="29">
                  <c:v>9.2338000000000005</c:v>
                </c:pt>
                <c:pt idx="30">
                  <c:v>5.9706999999999999</c:v>
                </c:pt>
                <c:pt idx="31">
                  <c:v>4.0053999999999998</c:v>
                </c:pt>
                <c:pt idx="32">
                  <c:v>3.0594999999999999</c:v>
                </c:pt>
                <c:pt idx="33">
                  <c:v>8.8419000000000008</c:v>
                </c:pt>
                <c:pt idx="34">
                  <c:v>1.8589</c:v>
                </c:pt>
                <c:pt idx="36">
                  <c:v>1.7605</c:v>
                </c:pt>
                <c:pt idx="37">
                  <c:v>8.0040999999999993</c:v>
                </c:pt>
                <c:pt idx="38">
                  <c:v>1.4790000000000001</c:v>
                </c:pt>
                <c:pt idx="39">
                  <c:v>8.5356000000000005</c:v>
                </c:pt>
                <c:pt idx="40">
                  <c:v>3.1434000000000002</c:v>
                </c:pt>
                <c:pt idx="41">
                  <c:v>0.37709999999999999</c:v>
                </c:pt>
                <c:pt idx="42">
                  <c:v>2.9346999999999999</c:v>
                </c:pt>
                <c:pt idx="43">
                  <c:v>6.7748999999999997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1A8-4457-B9B4-3A15CFE7A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680624"/>
        <c:axId val="232676704"/>
      </c:scatterChart>
      <c:valAx>
        <c:axId val="232680624"/>
        <c:scaling>
          <c:orientation val="minMax"/>
          <c:max val="2015"/>
          <c:min val="197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676704"/>
        <c:crosses val="autoZero"/>
        <c:crossBetween val="midCat"/>
      </c:valAx>
      <c:valAx>
        <c:axId val="2326767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Yield,</a:t>
                </a:r>
                <a:r>
                  <a:rPr lang="en-US" baseline="0"/>
                  <a:t> bu/ac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680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840026246719161"/>
          <c:y val="4.2244823563721209E-2"/>
          <c:w val="0.14330971128608921"/>
          <c:h val="0.323495917177019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Stdev 1 ver Stdev 77stdev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502'!$F$4</c:f>
              <c:strCache>
                <c:ptCount val="1"/>
                <c:pt idx="0">
                  <c:v>7stdev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'Experiment 502'!$C$5:$C$48</c:f>
              <c:numCache>
                <c:formatCode>General</c:formatCode>
                <c:ptCount val="44"/>
                <c:pt idx="0">
                  <c:v>1.7568999999999999</c:v>
                </c:pt>
                <c:pt idx="1">
                  <c:v>2.0106999999999999</c:v>
                </c:pt>
                <c:pt idx="2">
                  <c:v>2.7610000000000001</c:v>
                </c:pt>
                <c:pt idx="3">
                  <c:v>4.4960000000000004</c:v>
                </c:pt>
                <c:pt idx="4">
                  <c:v>3.7443</c:v>
                </c:pt>
                <c:pt idx="5">
                  <c:v>4.2550999999999997</c:v>
                </c:pt>
                <c:pt idx="6">
                  <c:v>1.8885000000000001</c:v>
                </c:pt>
                <c:pt idx="7">
                  <c:v>4.4763000000000002</c:v>
                </c:pt>
                <c:pt idx="8">
                  <c:v>3.8881999999999999</c:v>
                </c:pt>
                <c:pt idx="9">
                  <c:v>2.9765999999999999</c:v>
                </c:pt>
                <c:pt idx="10">
                  <c:v>3.8816999999999999</c:v>
                </c:pt>
                <c:pt idx="11">
                  <c:v>5.0991</c:v>
                </c:pt>
                <c:pt idx="12">
                  <c:v>4.4390999999999998</c:v>
                </c:pt>
                <c:pt idx="13">
                  <c:v>3.266</c:v>
                </c:pt>
                <c:pt idx="14">
                  <c:v>1.002</c:v>
                </c:pt>
                <c:pt idx="15">
                  <c:v>3.6213000000000002</c:v>
                </c:pt>
                <c:pt idx="16">
                  <c:v>3.7006000000000001</c:v>
                </c:pt>
                <c:pt idx="17">
                  <c:v>3.1638000000000002</c:v>
                </c:pt>
                <c:pt idx="18">
                  <c:v>4.1285999999999996</c:v>
                </c:pt>
                <c:pt idx="19">
                  <c:v>6.0254000000000003</c:v>
                </c:pt>
                <c:pt idx="20">
                  <c:v>3.7328000000000001</c:v>
                </c:pt>
                <c:pt idx="21">
                  <c:v>4.4562999999999997</c:v>
                </c:pt>
                <c:pt idx="22">
                  <c:v>1.9937</c:v>
                </c:pt>
                <c:pt idx="23">
                  <c:v>3.9710000000000001</c:v>
                </c:pt>
                <c:pt idx="24">
                  <c:v>2.5785999999999998</c:v>
                </c:pt>
                <c:pt idx="25">
                  <c:v>4.2740999999999998</c:v>
                </c:pt>
                <c:pt idx="26">
                  <c:v>2.9195000000000002</c:v>
                </c:pt>
                <c:pt idx="27">
                  <c:v>8.7844999999999995</c:v>
                </c:pt>
                <c:pt idx="28">
                  <c:v>3.806</c:v>
                </c:pt>
                <c:pt idx="29">
                  <c:v>1.6637999999999999</c:v>
                </c:pt>
                <c:pt idx="30">
                  <c:v>5.2964000000000002</c:v>
                </c:pt>
                <c:pt idx="31">
                  <c:v>5.8752000000000004</c:v>
                </c:pt>
                <c:pt idx="32">
                  <c:v>5.1496000000000004</c:v>
                </c:pt>
                <c:pt idx="33">
                  <c:v>3.2605</c:v>
                </c:pt>
                <c:pt idx="34">
                  <c:v>4.5956999999999999</c:v>
                </c:pt>
                <c:pt idx="35">
                  <c:v>6.2176999999999998</c:v>
                </c:pt>
                <c:pt idx="36">
                  <c:v>2.3651</c:v>
                </c:pt>
                <c:pt idx="37">
                  <c:v>2.1659000000000002</c:v>
                </c:pt>
                <c:pt idx="38">
                  <c:v>3.6059000000000001</c:v>
                </c:pt>
                <c:pt idx="39">
                  <c:v>3.1888999999999998</c:v>
                </c:pt>
                <c:pt idx="40">
                  <c:v>2.9203000000000001</c:v>
                </c:pt>
                <c:pt idx="41">
                  <c:v>3.3068</c:v>
                </c:pt>
                <c:pt idx="42">
                  <c:v>2.1576</c:v>
                </c:pt>
                <c:pt idx="43">
                  <c:v>5.0735999999999999</c:v>
                </c:pt>
              </c:numCache>
            </c:numRef>
          </c:xVal>
          <c:yVal>
            <c:numRef>
              <c:f>'Experiment 502'!$F$5:$F$48</c:f>
              <c:numCache>
                <c:formatCode>General</c:formatCode>
                <c:ptCount val="44"/>
                <c:pt idx="0">
                  <c:v>2.2065999999999999</c:v>
                </c:pt>
                <c:pt idx="1">
                  <c:v>2.8864999999999998</c:v>
                </c:pt>
                <c:pt idx="2">
                  <c:v>2.3616000000000001</c:v>
                </c:pt>
                <c:pt idx="3">
                  <c:v>2.3304</c:v>
                </c:pt>
                <c:pt idx="4">
                  <c:v>2.0352000000000001</c:v>
                </c:pt>
                <c:pt idx="5">
                  <c:v>2.7296999999999998</c:v>
                </c:pt>
                <c:pt idx="6">
                  <c:v>16.380600000000001</c:v>
                </c:pt>
                <c:pt idx="7">
                  <c:v>5.3036000000000003</c:v>
                </c:pt>
                <c:pt idx="8">
                  <c:v>2.4950999999999999</c:v>
                </c:pt>
                <c:pt idx="9">
                  <c:v>3.9702999999999999</c:v>
                </c:pt>
                <c:pt idx="10">
                  <c:v>1.0321</c:v>
                </c:pt>
                <c:pt idx="11">
                  <c:v>5.2229999999999999</c:v>
                </c:pt>
                <c:pt idx="12">
                  <c:v>2.7843</c:v>
                </c:pt>
                <c:pt idx="13">
                  <c:v>2.1181000000000001</c:v>
                </c:pt>
                <c:pt idx="14">
                  <c:v>1.5517000000000001</c:v>
                </c:pt>
                <c:pt idx="15">
                  <c:v>1.6312</c:v>
                </c:pt>
                <c:pt idx="16">
                  <c:v>4.0934999999999997</c:v>
                </c:pt>
                <c:pt idx="17">
                  <c:v>3.6890999999999998</c:v>
                </c:pt>
                <c:pt idx="18">
                  <c:v>3.6461999999999999</c:v>
                </c:pt>
                <c:pt idx="19">
                  <c:v>4.1940999999999997</c:v>
                </c:pt>
                <c:pt idx="20">
                  <c:v>3.2235</c:v>
                </c:pt>
                <c:pt idx="21">
                  <c:v>2.0019</c:v>
                </c:pt>
                <c:pt idx="22">
                  <c:v>4.9546000000000001</c:v>
                </c:pt>
                <c:pt idx="23">
                  <c:v>2.1755</c:v>
                </c:pt>
                <c:pt idx="24">
                  <c:v>2.7038000000000002</c:v>
                </c:pt>
                <c:pt idx="25">
                  <c:v>11.3872</c:v>
                </c:pt>
                <c:pt idx="26">
                  <c:v>1.9053</c:v>
                </c:pt>
                <c:pt idx="27">
                  <c:v>2.2311000000000001</c:v>
                </c:pt>
                <c:pt idx="28">
                  <c:v>7.0773999999999999</c:v>
                </c:pt>
                <c:pt idx="29">
                  <c:v>9.2338000000000005</c:v>
                </c:pt>
                <c:pt idx="30">
                  <c:v>5.9706999999999999</c:v>
                </c:pt>
                <c:pt idx="31">
                  <c:v>4.0053999999999998</c:v>
                </c:pt>
                <c:pt idx="32">
                  <c:v>3.0594999999999999</c:v>
                </c:pt>
                <c:pt idx="33">
                  <c:v>8.8419000000000008</c:v>
                </c:pt>
                <c:pt idx="34">
                  <c:v>1.8589</c:v>
                </c:pt>
                <c:pt idx="36">
                  <c:v>1.7605</c:v>
                </c:pt>
                <c:pt idx="37">
                  <c:v>8.0040999999999993</c:v>
                </c:pt>
                <c:pt idx="38">
                  <c:v>1.4790000000000001</c:v>
                </c:pt>
                <c:pt idx="39">
                  <c:v>8.5356000000000005</c:v>
                </c:pt>
                <c:pt idx="40">
                  <c:v>3.1434000000000002</c:v>
                </c:pt>
                <c:pt idx="41">
                  <c:v>0.37709999999999999</c:v>
                </c:pt>
                <c:pt idx="42">
                  <c:v>2.9346999999999999</c:v>
                </c:pt>
                <c:pt idx="43">
                  <c:v>6.7748999999999997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57-4D56-B9C9-27009C60E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603872"/>
        <c:axId val="1074983040"/>
      </c:scatterChart>
      <c:valAx>
        <c:axId val="95960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</a:t>
                </a:r>
                <a:r>
                  <a:rPr lang="en-US" baseline="0"/>
                  <a:t> deviation, trt 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983040"/>
        <c:crosses val="autoZero"/>
        <c:crossBetween val="midCat"/>
      </c:valAx>
      <c:valAx>
        <c:axId val="10749830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</a:t>
                </a:r>
                <a:r>
                  <a:rPr lang="en-US" baseline="0"/>
                  <a:t> deviation, trt 7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603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466725</xdr:colOff>
      <xdr:row>10</xdr:row>
      <xdr:rowOff>4762</xdr:rowOff>
    </xdr:from>
    <xdr:to>
      <xdr:col>27</xdr:col>
      <xdr:colOff>161925</xdr:colOff>
      <xdr:row>24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409575</xdr:colOff>
      <xdr:row>24</xdr:row>
      <xdr:rowOff>138112</xdr:rowOff>
    </xdr:from>
    <xdr:to>
      <xdr:col>27</xdr:col>
      <xdr:colOff>104775</xdr:colOff>
      <xdr:row>39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447675</xdr:colOff>
      <xdr:row>6</xdr:row>
      <xdr:rowOff>33337</xdr:rowOff>
    </xdr:from>
    <xdr:to>
      <xdr:col>35</xdr:col>
      <xdr:colOff>142875</xdr:colOff>
      <xdr:row>20</xdr:row>
      <xdr:rowOff>109537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0</xdr:colOff>
      <xdr:row>23</xdr:row>
      <xdr:rowOff>0</xdr:rowOff>
    </xdr:from>
    <xdr:to>
      <xdr:col>35</xdr:col>
      <xdr:colOff>304800</xdr:colOff>
      <xdr:row>37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514350</xdr:colOff>
      <xdr:row>38</xdr:row>
      <xdr:rowOff>123825</xdr:rowOff>
    </xdr:from>
    <xdr:to>
      <xdr:col>35</xdr:col>
      <xdr:colOff>209550</xdr:colOff>
      <xdr:row>53</xdr:row>
      <xdr:rowOff>9525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414337</xdr:colOff>
      <xdr:row>41</xdr:row>
      <xdr:rowOff>4762</xdr:rowOff>
    </xdr:from>
    <xdr:to>
      <xdr:col>27</xdr:col>
      <xdr:colOff>109537</xdr:colOff>
      <xdr:row>55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138112</xdr:colOff>
      <xdr:row>61</xdr:row>
      <xdr:rowOff>128587</xdr:rowOff>
    </xdr:from>
    <xdr:to>
      <xdr:col>20</xdr:col>
      <xdr:colOff>442912</xdr:colOff>
      <xdr:row>76</xdr:row>
      <xdr:rowOff>14287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681037</xdr:colOff>
      <xdr:row>1</xdr:row>
      <xdr:rowOff>71437</xdr:rowOff>
    </xdr:from>
    <xdr:to>
      <xdr:col>18</xdr:col>
      <xdr:colOff>157162</xdr:colOff>
      <xdr:row>15</xdr:row>
      <xdr:rowOff>138112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681037</xdr:colOff>
      <xdr:row>16</xdr:row>
      <xdr:rowOff>23812</xdr:rowOff>
    </xdr:from>
    <xdr:to>
      <xdr:col>18</xdr:col>
      <xdr:colOff>157162</xdr:colOff>
      <xdr:row>30</xdr:row>
      <xdr:rowOff>100012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18</xdr:col>
      <xdr:colOff>304800</xdr:colOff>
      <xdr:row>45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61912</xdr:colOff>
      <xdr:row>11</xdr:row>
      <xdr:rowOff>166687</xdr:rowOff>
    </xdr:from>
    <xdr:to>
      <xdr:col>11</xdr:col>
      <xdr:colOff>490537</xdr:colOff>
      <xdr:row>26</xdr:row>
      <xdr:rowOff>52387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200025</xdr:colOff>
      <xdr:row>8</xdr:row>
      <xdr:rowOff>42862</xdr:rowOff>
    </xdr:from>
    <xdr:to>
      <xdr:col>24</xdr:col>
      <xdr:colOff>504825</xdr:colOff>
      <xdr:row>22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209550</xdr:colOff>
      <xdr:row>23</xdr:row>
      <xdr:rowOff>176212</xdr:rowOff>
    </xdr:from>
    <xdr:to>
      <xdr:col>24</xdr:col>
      <xdr:colOff>514350</xdr:colOff>
      <xdr:row>38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257175</xdr:colOff>
      <xdr:row>38</xdr:row>
      <xdr:rowOff>180975</xdr:rowOff>
    </xdr:from>
    <xdr:to>
      <xdr:col>24</xdr:col>
      <xdr:colOff>561975</xdr:colOff>
      <xdr:row>53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12"/>
  <sheetViews>
    <sheetView workbookViewId="0">
      <selection activeCell="Q12" sqref="Q12"/>
    </sheetView>
  </sheetViews>
  <sheetFormatPr defaultRowHeight="15" x14ac:dyDescent="0.25"/>
  <sheetData>
    <row r="3" spans="2:45" s="24" customFormat="1" x14ac:dyDescent="0.25">
      <c r="B3" s="23" t="s">
        <v>0</v>
      </c>
      <c r="C3" s="23">
        <v>1971</v>
      </c>
      <c r="D3" s="23">
        <v>1972</v>
      </c>
      <c r="E3" s="23">
        <v>1974</v>
      </c>
      <c r="F3" s="23">
        <v>1975</v>
      </c>
      <c r="G3" s="23">
        <v>1976</v>
      </c>
      <c r="H3" s="23">
        <v>1977</v>
      </c>
      <c r="I3" s="23">
        <v>1978</v>
      </c>
      <c r="J3" s="23">
        <v>1979</v>
      </c>
      <c r="K3" s="23">
        <v>1980</v>
      </c>
      <c r="L3" s="23">
        <v>1981</v>
      </c>
      <c r="M3" s="23">
        <v>1982</v>
      </c>
      <c r="N3" s="23">
        <v>1983</v>
      </c>
      <c r="O3" s="23">
        <v>1984</v>
      </c>
      <c r="P3" s="23">
        <v>1985</v>
      </c>
      <c r="Q3" s="23">
        <v>1986</v>
      </c>
      <c r="R3" s="23">
        <v>1987</v>
      </c>
      <c r="S3" s="23">
        <v>1988</v>
      </c>
      <c r="T3" s="23">
        <v>1989</v>
      </c>
      <c r="U3" s="23">
        <v>1990</v>
      </c>
      <c r="V3" s="23">
        <v>1991</v>
      </c>
      <c r="W3" s="23">
        <v>1992</v>
      </c>
      <c r="X3" s="23">
        <v>1993</v>
      </c>
      <c r="Y3" s="23">
        <v>1994</v>
      </c>
      <c r="Z3" s="23">
        <v>1995</v>
      </c>
      <c r="AA3" s="23">
        <v>1996</v>
      </c>
      <c r="AB3" s="23">
        <v>1997</v>
      </c>
      <c r="AC3" s="23">
        <v>1998</v>
      </c>
      <c r="AD3" s="23">
        <v>1999</v>
      </c>
      <c r="AE3" s="23">
        <v>2000</v>
      </c>
      <c r="AF3" s="23">
        <v>2001</v>
      </c>
      <c r="AG3" s="23">
        <v>2002</v>
      </c>
      <c r="AH3" s="23">
        <v>2003</v>
      </c>
      <c r="AI3" s="23">
        <v>2004</v>
      </c>
      <c r="AJ3" s="23">
        <v>2005</v>
      </c>
      <c r="AK3" s="23">
        <v>2006</v>
      </c>
      <c r="AL3" s="23">
        <v>2007</v>
      </c>
      <c r="AM3" s="23">
        <v>2008</v>
      </c>
      <c r="AN3" s="23">
        <v>2009</v>
      </c>
      <c r="AO3" s="23">
        <v>2010</v>
      </c>
      <c r="AP3" s="23">
        <v>2011</v>
      </c>
      <c r="AQ3" s="23">
        <v>2012</v>
      </c>
      <c r="AR3" s="23">
        <v>2013</v>
      </c>
      <c r="AS3" s="23">
        <v>2014</v>
      </c>
    </row>
    <row r="4" spans="2:45" x14ac:dyDescent="0.25">
      <c r="B4" s="20" t="s">
        <v>19</v>
      </c>
      <c r="C4" s="21">
        <v>33.700000000000003</v>
      </c>
      <c r="D4" s="21">
        <v>27.98</v>
      </c>
      <c r="E4" s="21">
        <v>17.061</v>
      </c>
      <c r="F4" s="21">
        <v>28.797999999999998</v>
      </c>
      <c r="G4" s="21">
        <v>25.440300000000001</v>
      </c>
      <c r="H4" s="21">
        <v>15.609</v>
      </c>
      <c r="I4" s="21">
        <v>20.721299999999999</v>
      </c>
      <c r="J4" s="21">
        <v>42.177500000000002</v>
      </c>
      <c r="K4" s="21">
        <v>18.997499999999999</v>
      </c>
      <c r="L4" s="21">
        <v>21.66</v>
      </c>
      <c r="M4" s="21">
        <v>19.7225</v>
      </c>
      <c r="N4" s="21">
        <v>38.325000000000003</v>
      </c>
      <c r="O4" s="21">
        <v>32.945</v>
      </c>
      <c r="P4" s="21">
        <v>22.807500000000001</v>
      </c>
      <c r="Q4" s="21">
        <v>37.75</v>
      </c>
      <c r="R4" s="21">
        <v>30.885000000000002</v>
      </c>
      <c r="S4" s="21">
        <v>27.98</v>
      </c>
      <c r="T4" s="21">
        <v>17.335000000000001</v>
      </c>
      <c r="U4" s="21">
        <v>27.377500000000001</v>
      </c>
      <c r="V4" s="21">
        <v>23.412500000000001</v>
      </c>
      <c r="W4" s="21">
        <v>20.1616</v>
      </c>
      <c r="X4" s="21">
        <v>19.3721</v>
      </c>
      <c r="Y4" s="21">
        <v>10.8628</v>
      </c>
      <c r="Z4" s="21">
        <v>28.067799999999998</v>
      </c>
      <c r="AA4" s="21">
        <v>17.7148</v>
      </c>
      <c r="AB4" s="21">
        <v>21.2334</v>
      </c>
      <c r="AC4" s="21">
        <v>23.219000000000001</v>
      </c>
      <c r="AD4" s="21">
        <v>14.542899999999999</v>
      </c>
      <c r="AE4" s="21">
        <v>20.4757</v>
      </c>
      <c r="AF4" s="21">
        <v>18.6647</v>
      </c>
      <c r="AG4" s="21">
        <v>32.217799999999997</v>
      </c>
      <c r="AH4" s="21">
        <v>30.365300000000001</v>
      </c>
      <c r="AI4" s="21">
        <v>25.4543</v>
      </c>
      <c r="AJ4" s="21">
        <v>23.195599999999999</v>
      </c>
      <c r="AK4" s="21">
        <v>41.513500000000001</v>
      </c>
      <c r="AL4" s="21">
        <v>36.642499999999998</v>
      </c>
      <c r="AM4" s="21">
        <v>38.476700000000001</v>
      </c>
      <c r="AN4" s="21">
        <v>23.475000000000001</v>
      </c>
      <c r="AO4" s="21">
        <v>13.6972</v>
      </c>
      <c r="AP4" s="21">
        <v>29.272500000000001</v>
      </c>
      <c r="AQ4" s="21">
        <v>25.815000000000001</v>
      </c>
      <c r="AR4" s="21">
        <v>24.141100000000002</v>
      </c>
      <c r="AS4" s="21">
        <v>30.650200000000002</v>
      </c>
    </row>
    <row r="5" spans="2:45" x14ac:dyDescent="0.25">
      <c r="B5" s="20" t="s">
        <v>1</v>
      </c>
      <c r="C5" s="21">
        <v>36.725000000000001</v>
      </c>
      <c r="D5" s="21">
        <v>27.95</v>
      </c>
      <c r="E5" s="21">
        <v>16.546800000000001</v>
      </c>
      <c r="F5" s="21">
        <v>26.861999999999998</v>
      </c>
      <c r="G5" s="21">
        <v>23.2623</v>
      </c>
      <c r="H5" s="21">
        <v>16.970300000000002</v>
      </c>
      <c r="I5" s="21">
        <v>20.721299999999999</v>
      </c>
      <c r="J5" s="21">
        <v>37.674999999999997</v>
      </c>
      <c r="K5" s="21">
        <v>20.842500000000001</v>
      </c>
      <c r="L5" s="21">
        <v>19.5425</v>
      </c>
      <c r="M5" s="21">
        <v>27.497499999999999</v>
      </c>
      <c r="N5" s="21">
        <v>38.537500000000001</v>
      </c>
      <c r="O5" s="21">
        <v>33.365000000000002</v>
      </c>
      <c r="P5" s="21">
        <v>20.4175</v>
      </c>
      <c r="Q5" s="21">
        <v>40.3825</v>
      </c>
      <c r="R5" s="21">
        <v>30.4925</v>
      </c>
      <c r="S5" s="21">
        <v>27.072500000000002</v>
      </c>
      <c r="T5" s="21">
        <v>18.09</v>
      </c>
      <c r="U5" s="21">
        <v>26.4375</v>
      </c>
      <c r="V5" s="21">
        <v>22.655000000000001</v>
      </c>
      <c r="W5" s="21">
        <v>17.889900000000001</v>
      </c>
      <c r="X5" s="21">
        <v>17.151800000000001</v>
      </c>
      <c r="Y5" s="21">
        <v>11.092700000000001</v>
      </c>
      <c r="Z5" s="21">
        <v>29.386299999999999</v>
      </c>
      <c r="AA5" s="21">
        <v>18.0137</v>
      </c>
      <c r="AB5" s="21">
        <v>18.807700000000001</v>
      </c>
      <c r="AC5" s="21">
        <v>28.463799999999999</v>
      </c>
      <c r="AD5" s="21">
        <v>19.1844</v>
      </c>
      <c r="AE5" s="21">
        <v>24.206600000000002</v>
      </c>
      <c r="AF5" s="21">
        <v>27.522200000000002</v>
      </c>
      <c r="AG5" s="21">
        <v>36.398699999999998</v>
      </c>
      <c r="AH5" s="21">
        <v>39.634</v>
      </c>
      <c r="AI5" s="21">
        <v>20.040600000000001</v>
      </c>
      <c r="AJ5" s="21">
        <v>23.916799999999999</v>
      </c>
      <c r="AK5" s="21">
        <v>34.463500000000003</v>
      </c>
      <c r="AL5" s="21">
        <v>38.729999999999997</v>
      </c>
      <c r="AM5" s="21">
        <v>42.282600000000002</v>
      </c>
      <c r="AN5" s="21">
        <v>23.14</v>
      </c>
      <c r="AO5" s="21">
        <v>13.0205</v>
      </c>
      <c r="AP5" s="21">
        <v>27.515000000000001</v>
      </c>
      <c r="AQ5" s="21">
        <v>27.074999999999999</v>
      </c>
      <c r="AR5" s="21">
        <v>23.010200000000001</v>
      </c>
      <c r="AS5" s="21">
        <v>29.798100000000002</v>
      </c>
    </row>
    <row r="6" spans="2:45" x14ac:dyDescent="0.25">
      <c r="B6" s="20" t="s">
        <v>2</v>
      </c>
      <c r="C6" s="21">
        <v>37.424999999999997</v>
      </c>
      <c r="D6" s="21">
        <v>21.84</v>
      </c>
      <c r="E6" s="21">
        <v>27.799800000000001</v>
      </c>
      <c r="F6" s="21">
        <v>50.547800000000002</v>
      </c>
      <c r="G6" s="21">
        <v>46.7363</v>
      </c>
      <c r="H6" s="21">
        <v>28.828299999999999</v>
      </c>
      <c r="I6" s="21">
        <v>38.568800000000003</v>
      </c>
      <c r="J6" s="21">
        <v>39.582500000000003</v>
      </c>
      <c r="K6" s="21">
        <v>55.297499999999999</v>
      </c>
      <c r="L6" s="21">
        <v>38.782499999999999</v>
      </c>
      <c r="M6" s="21">
        <v>27.8</v>
      </c>
      <c r="N6" s="21">
        <v>37.417499999999997</v>
      </c>
      <c r="O6" s="21">
        <v>40.35</v>
      </c>
      <c r="P6" s="21">
        <v>30.22</v>
      </c>
      <c r="Q6" s="21">
        <v>46.01</v>
      </c>
      <c r="R6" s="21">
        <v>41.502499999999998</v>
      </c>
      <c r="S6" s="21">
        <v>63.16</v>
      </c>
      <c r="T6" s="21">
        <v>40.322499999999998</v>
      </c>
      <c r="U6" s="21">
        <v>43.862499999999997</v>
      </c>
      <c r="V6" s="21">
        <v>29.49</v>
      </c>
      <c r="W6" s="21">
        <v>38.747199999999999</v>
      </c>
      <c r="X6" s="21">
        <v>36.318199999999997</v>
      </c>
      <c r="Y6" s="21">
        <v>45.314500000000002</v>
      </c>
      <c r="Z6" s="21">
        <v>45.956299999999999</v>
      </c>
      <c r="AA6" s="21">
        <v>38.762900000000002</v>
      </c>
      <c r="AB6" s="21">
        <v>53.1676</v>
      </c>
      <c r="AC6" s="21">
        <v>56.251800000000003</v>
      </c>
      <c r="AD6" s="21">
        <v>54.027000000000001</v>
      </c>
      <c r="AE6" s="21">
        <v>39.396900000000002</v>
      </c>
      <c r="AF6" s="21">
        <v>21.164400000000001</v>
      </c>
      <c r="AG6" s="21">
        <v>43.915599999999998</v>
      </c>
      <c r="AH6" s="21">
        <v>88.329099999999997</v>
      </c>
      <c r="AI6" s="21">
        <v>60.795099999999998</v>
      </c>
      <c r="AJ6" s="21">
        <v>42.779499999999999</v>
      </c>
      <c r="AK6" s="21">
        <v>40.714799999999997</v>
      </c>
      <c r="AL6" s="21">
        <v>50.31</v>
      </c>
      <c r="AM6" s="21">
        <v>88.324700000000007</v>
      </c>
      <c r="AN6" s="21">
        <v>73.034999999999997</v>
      </c>
      <c r="AO6" s="21">
        <v>31.327000000000002</v>
      </c>
      <c r="AP6" s="21">
        <v>44.692500000000003</v>
      </c>
      <c r="AQ6" s="21">
        <v>61.225000000000001</v>
      </c>
      <c r="AR6" s="21">
        <v>39.885399999999997</v>
      </c>
      <c r="AS6" s="21">
        <v>28.236899999999999</v>
      </c>
    </row>
    <row r="7" spans="2:45" x14ac:dyDescent="0.25">
      <c r="B7" s="20" t="s">
        <v>29</v>
      </c>
      <c r="C7" s="21">
        <v>30.75</v>
      </c>
      <c r="D7" s="21">
        <v>27.4025</v>
      </c>
      <c r="E7" s="21">
        <v>24.2303</v>
      </c>
      <c r="F7" s="21">
        <v>51.183</v>
      </c>
      <c r="G7" s="21">
        <v>39.960299999999997</v>
      </c>
      <c r="H7" s="21">
        <v>26.075500000000002</v>
      </c>
      <c r="I7" s="21">
        <v>37.4193</v>
      </c>
      <c r="J7" s="21">
        <v>35.67</v>
      </c>
      <c r="K7" s="21">
        <v>42.505000000000003</v>
      </c>
      <c r="L7" s="21">
        <v>34.817500000000003</v>
      </c>
      <c r="M7" s="21">
        <v>16.88</v>
      </c>
      <c r="N7" s="21">
        <v>44.377499999999998</v>
      </c>
      <c r="O7" s="21">
        <v>36.722499999999997</v>
      </c>
      <c r="P7" s="21">
        <v>30.672499999999999</v>
      </c>
      <c r="Q7" s="21">
        <v>40.8675</v>
      </c>
      <c r="R7" s="21">
        <v>37.237499999999997</v>
      </c>
      <c r="S7" s="21">
        <v>62.92</v>
      </c>
      <c r="T7" s="21">
        <v>42.5</v>
      </c>
      <c r="U7" s="21">
        <v>50.91</v>
      </c>
      <c r="V7" s="21">
        <v>29.767499999999998</v>
      </c>
      <c r="W7" s="21">
        <v>42.582900000000002</v>
      </c>
      <c r="X7" s="21">
        <v>38.841000000000001</v>
      </c>
      <c r="Y7" s="21">
        <v>34.116</v>
      </c>
      <c r="Z7" s="21">
        <v>36.012700000000002</v>
      </c>
      <c r="AA7" s="21">
        <v>26.472000000000001</v>
      </c>
      <c r="AB7" s="21">
        <v>43.230400000000003</v>
      </c>
      <c r="AC7" s="21">
        <v>40.863700000000001</v>
      </c>
      <c r="AD7" s="21">
        <v>47.7547</v>
      </c>
      <c r="AE7" s="21">
        <v>36.465400000000002</v>
      </c>
      <c r="AF7" s="21">
        <v>22.302099999999999</v>
      </c>
      <c r="AG7" s="21">
        <v>35.8446</v>
      </c>
      <c r="AH7" s="21">
        <v>79.475399999999993</v>
      </c>
      <c r="AI7" s="21">
        <v>60.836599999999997</v>
      </c>
      <c r="AJ7" s="21">
        <v>44.892800000000001</v>
      </c>
      <c r="AK7" s="21">
        <v>53.106499999999997</v>
      </c>
      <c r="AL7" s="21"/>
      <c r="AM7" s="21">
        <v>76.689099999999996</v>
      </c>
      <c r="AN7" s="21">
        <v>44.082500000000003</v>
      </c>
      <c r="AO7" s="21">
        <v>24.700099999999999</v>
      </c>
      <c r="AP7" s="21">
        <v>45.12</v>
      </c>
      <c r="AQ7" s="21">
        <v>52.637500000000003</v>
      </c>
      <c r="AR7" s="21">
        <v>34.9514</v>
      </c>
      <c r="AS7" s="21">
        <v>26.581800000000001</v>
      </c>
    </row>
    <row r="8" spans="2:45" x14ac:dyDescent="0.25">
      <c r="B8" s="20" t="s">
        <v>27</v>
      </c>
      <c r="C8" s="21">
        <v>35.549999999999997</v>
      </c>
      <c r="D8" s="21">
        <v>25.65</v>
      </c>
      <c r="E8" s="21">
        <v>33.7288</v>
      </c>
      <c r="F8" s="21">
        <v>45.223799999999997</v>
      </c>
      <c r="G8" s="21">
        <v>37.903300000000002</v>
      </c>
      <c r="H8" s="21">
        <v>30.673500000000001</v>
      </c>
      <c r="I8" s="21">
        <v>39.627499999999998</v>
      </c>
      <c r="J8" s="21">
        <v>32.762500000000003</v>
      </c>
      <c r="K8" s="21">
        <v>51.092500000000001</v>
      </c>
      <c r="L8" s="21">
        <v>33.637500000000003</v>
      </c>
      <c r="M8" s="21">
        <v>33.82</v>
      </c>
      <c r="N8" s="21">
        <v>50.73</v>
      </c>
      <c r="O8" s="21">
        <v>42.652500000000003</v>
      </c>
      <c r="P8" s="21">
        <v>35.270000000000003</v>
      </c>
      <c r="Q8" s="21">
        <v>44.192500000000003</v>
      </c>
      <c r="R8" s="21">
        <v>40.93</v>
      </c>
      <c r="S8" s="21">
        <v>59.35</v>
      </c>
      <c r="T8" s="21">
        <v>40.717500000000001</v>
      </c>
      <c r="U8" s="21">
        <v>53.875</v>
      </c>
      <c r="V8" s="21">
        <v>29.28</v>
      </c>
      <c r="W8" s="21">
        <v>37.473700000000001</v>
      </c>
      <c r="X8" s="21">
        <v>35.501399999999997</v>
      </c>
      <c r="Y8" s="21">
        <v>30.594899999999999</v>
      </c>
      <c r="Z8" s="21">
        <v>42.7408</v>
      </c>
      <c r="AA8" s="21">
        <v>35.312899999999999</v>
      </c>
      <c r="AB8" s="21">
        <v>36.354399999999998</v>
      </c>
      <c r="AC8" s="21">
        <v>52.805999999999997</v>
      </c>
      <c r="AD8" s="21">
        <v>45.8108</v>
      </c>
      <c r="AE8" s="21">
        <v>44.460299999999997</v>
      </c>
      <c r="AF8" s="21">
        <v>31.390699999999999</v>
      </c>
      <c r="AG8" s="21">
        <v>45.802900000000001</v>
      </c>
      <c r="AH8" s="21">
        <v>91.372500000000002</v>
      </c>
      <c r="AI8" s="21">
        <v>57.502699999999997</v>
      </c>
      <c r="AJ8" s="21">
        <v>38.839199999999998</v>
      </c>
      <c r="AK8" s="21">
        <v>36.683799999999998</v>
      </c>
      <c r="AL8" s="21"/>
      <c r="AM8" s="21">
        <v>84.468299999999999</v>
      </c>
      <c r="AN8" s="21">
        <v>51.094999999999999</v>
      </c>
      <c r="AO8" s="21">
        <v>24.4406</v>
      </c>
      <c r="AP8" s="21">
        <v>39.8825</v>
      </c>
      <c r="AQ8" s="21">
        <v>55.13</v>
      </c>
      <c r="AR8" s="21">
        <v>37.914999999999999</v>
      </c>
      <c r="AS8" s="21">
        <v>28.628799999999998</v>
      </c>
    </row>
    <row r="9" spans="2:45" x14ac:dyDescent="0.25">
      <c r="B9" s="20" t="s">
        <v>25</v>
      </c>
      <c r="C9" s="21">
        <v>38.9</v>
      </c>
      <c r="D9" s="21">
        <v>24.8675</v>
      </c>
      <c r="E9" s="21">
        <v>30.8248</v>
      </c>
      <c r="F9" s="21">
        <v>47.19</v>
      </c>
      <c r="G9" s="21">
        <v>39.234299999999998</v>
      </c>
      <c r="H9" s="21">
        <v>30.0685</v>
      </c>
      <c r="I9" s="21">
        <v>40.262799999999999</v>
      </c>
      <c r="J9" s="21">
        <v>31.987500000000001</v>
      </c>
      <c r="K9" s="21">
        <v>51.667499999999997</v>
      </c>
      <c r="L9" s="21">
        <v>36.422499999999999</v>
      </c>
      <c r="M9" s="21">
        <v>28.282499999999999</v>
      </c>
      <c r="N9" s="21">
        <v>49.792499999999997</v>
      </c>
      <c r="O9" s="21">
        <v>43.41</v>
      </c>
      <c r="P9" s="21">
        <v>35.695</v>
      </c>
      <c r="Q9" s="21">
        <v>43.317500000000003</v>
      </c>
      <c r="R9" s="21">
        <v>43.407499999999999</v>
      </c>
      <c r="S9" s="21">
        <v>62.947499999999998</v>
      </c>
      <c r="T9" s="21">
        <v>38.69</v>
      </c>
      <c r="U9" s="21">
        <v>52.18</v>
      </c>
      <c r="V9" s="21">
        <v>29.765000000000001</v>
      </c>
      <c r="W9" s="21">
        <v>41.073500000000003</v>
      </c>
      <c r="X9" s="21">
        <v>36.572299999999998</v>
      </c>
      <c r="Y9" s="21">
        <v>33.353700000000003</v>
      </c>
      <c r="Z9" s="21">
        <v>43.152799999999999</v>
      </c>
      <c r="AA9" s="21">
        <v>34.943100000000001</v>
      </c>
      <c r="AB9" s="21">
        <v>41.439300000000003</v>
      </c>
      <c r="AC9" s="21">
        <v>53.522300000000001</v>
      </c>
      <c r="AD9" s="21">
        <v>44.8352</v>
      </c>
      <c r="AE9" s="21">
        <v>41.129100000000001</v>
      </c>
      <c r="AF9" s="21">
        <v>27.119900000000001</v>
      </c>
      <c r="AG9" s="21">
        <v>45.604100000000003</v>
      </c>
      <c r="AH9" s="21">
        <v>93.585899999999995</v>
      </c>
      <c r="AI9" s="21">
        <v>63.672600000000003</v>
      </c>
      <c r="AJ9" s="21">
        <v>40.197400000000002</v>
      </c>
      <c r="AK9" s="21">
        <v>40.484299999999998</v>
      </c>
      <c r="AL9" s="21"/>
      <c r="AM9" s="21">
        <v>84.163200000000003</v>
      </c>
      <c r="AN9" s="21">
        <v>52.337499999999999</v>
      </c>
      <c r="AO9" s="21">
        <v>24.817799999999998</v>
      </c>
      <c r="AP9" s="21">
        <v>40.122500000000002</v>
      </c>
      <c r="AQ9" s="21">
        <v>61.352499999999999</v>
      </c>
      <c r="AR9" s="21">
        <v>41.790199999999999</v>
      </c>
      <c r="AS9" s="21">
        <v>29.2912</v>
      </c>
    </row>
    <row r="10" spans="2:45" x14ac:dyDescent="0.25">
      <c r="B10" s="20" t="s">
        <v>31</v>
      </c>
      <c r="C10" s="21">
        <v>34.299999999999997</v>
      </c>
      <c r="D10" s="21">
        <v>25.44</v>
      </c>
      <c r="E10" s="21">
        <v>31.943999999999999</v>
      </c>
      <c r="F10" s="21">
        <v>47.915999999999997</v>
      </c>
      <c r="G10" s="21">
        <v>43.015500000000003</v>
      </c>
      <c r="H10" s="21">
        <v>34.636299999999999</v>
      </c>
      <c r="I10" s="21">
        <v>38.780500000000004</v>
      </c>
      <c r="J10" s="21">
        <v>45.865000000000002</v>
      </c>
      <c r="K10" s="21">
        <v>52.06</v>
      </c>
      <c r="L10" s="21">
        <v>44.3125</v>
      </c>
      <c r="M10" s="21">
        <v>30.4925</v>
      </c>
      <c r="N10" s="21">
        <v>46.917499999999997</v>
      </c>
      <c r="O10" s="21">
        <v>41.984999999999999</v>
      </c>
      <c r="P10" s="21">
        <v>35.057499999999997</v>
      </c>
      <c r="Q10" s="21">
        <v>45.372500000000002</v>
      </c>
      <c r="R10" s="21">
        <v>43.65</v>
      </c>
      <c r="S10" s="21">
        <v>64.007499999999993</v>
      </c>
      <c r="T10" s="21">
        <v>45.857500000000002</v>
      </c>
      <c r="U10" s="21">
        <v>53.327500000000001</v>
      </c>
      <c r="V10" s="21">
        <v>31.22</v>
      </c>
      <c r="W10" s="21">
        <v>41.251899999999999</v>
      </c>
      <c r="X10" s="21">
        <v>37.083500000000001</v>
      </c>
      <c r="Y10" s="21">
        <v>33.051200000000001</v>
      </c>
      <c r="Z10" s="21">
        <v>42.404600000000002</v>
      </c>
      <c r="AA10" s="21">
        <v>30.2102</v>
      </c>
      <c r="AB10" s="21">
        <v>40.570999999999998</v>
      </c>
      <c r="AC10" s="21">
        <v>48.263100000000001</v>
      </c>
      <c r="AD10" s="21">
        <v>43.509900000000002</v>
      </c>
      <c r="AE10" s="21">
        <v>40.063099999999999</v>
      </c>
      <c r="AF10" s="21">
        <v>28.561699999999998</v>
      </c>
      <c r="AG10" s="21">
        <v>47.739199999999997</v>
      </c>
      <c r="AH10" s="21">
        <v>89.159099999999995</v>
      </c>
      <c r="AI10" s="21">
        <v>60.818199999999997</v>
      </c>
      <c r="AJ10" s="21">
        <v>38.563000000000002</v>
      </c>
      <c r="AK10" s="21">
        <v>43.624299999999998</v>
      </c>
      <c r="AL10" s="21"/>
      <c r="AM10" s="21">
        <v>82.981999999999999</v>
      </c>
      <c r="AN10" s="21">
        <v>44.265000000000001</v>
      </c>
      <c r="AO10" s="21">
        <v>23.1721</v>
      </c>
      <c r="AP10" s="21">
        <v>44.594999999999999</v>
      </c>
      <c r="AQ10" s="21">
        <v>57.534999999999997</v>
      </c>
      <c r="AR10" s="21">
        <v>38.719299999999997</v>
      </c>
      <c r="AS10" s="21">
        <v>31.853200000000001</v>
      </c>
    </row>
    <row r="11" spans="2:45" x14ac:dyDescent="0.25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</row>
    <row r="12" spans="2:45" x14ac:dyDescent="0.25">
      <c r="B12" s="25" t="s">
        <v>56</v>
      </c>
      <c r="C12" s="22">
        <f>AVERAGE(C4:C10)</f>
        <v>35.335714285714289</v>
      </c>
      <c r="D12" s="22">
        <f t="shared" ref="D12:AS12" si="0">AVERAGE(D4:D10)</f>
        <v>25.875714285714285</v>
      </c>
      <c r="E12" s="22">
        <f t="shared" si="0"/>
        <v>26.019357142857142</v>
      </c>
      <c r="F12" s="22">
        <f t="shared" si="0"/>
        <v>42.531514285714287</v>
      </c>
      <c r="G12" s="22">
        <f t="shared" si="0"/>
        <v>36.507471428571428</v>
      </c>
      <c r="H12" s="22">
        <f t="shared" si="0"/>
        <v>26.123057142857142</v>
      </c>
      <c r="I12" s="22">
        <f t="shared" si="0"/>
        <v>33.728785714285713</v>
      </c>
      <c r="J12" s="22">
        <f t="shared" si="0"/>
        <v>37.96</v>
      </c>
      <c r="K12" s="22">
        <f t="shared" si="0"/>
        <v>41.780357142857142</v>
      </c>
      <c r="L12" s="22">
        <f t="shared" si="0"/>
        <v>32.739285714285714</v>
      </c>
      <c r="M12" s="22">
        <f t="shared" si="0"/>
        <v>26.356428571428573</v>
      </c>
      <c r="N12" s="22">
        <f t="shared" si="0"/>
        <v>43.728214285714287</v>
      </c>
      <c r="O12" s="22">
        <f t="shared" si="0"/>
        <v>38.775714285714287</v>
      </c>
      <c r="P12" s="22">
        <f t="shared" si="0"/>
        <v>30.02</v>
      </c>
      <c r="Q12" s="22">
        <f t="shared" si="0"/>
        <v>42.556071428571428</v>
      </c>
      <c r="R12" s="22">
        <f t="shared" si="0"/>
        <v>38.300714285714285</v>
      </c>
      <c r="S12" s="22">
        <f t="shared" si="0"/>
        <v>52.491071428571431</v>
      </c>
      <c r="T12" s="22">
        <f t="shared" si="0"/>
        <v>34.787500000000001</v>
      </c>
      <c r="U12" s="22">
        <f t="shared" si="0"/>
        <v>43.995714285714278</v>
      </c>
      <c r="V12" s="22">
        <f t="shared" si="0"/>
        <v>27.94142857142857</v>
      </c>
      <c r="W12" s="22">
        <f t="shared" si="0"/>
        <v>34.168671428571429</v>
      </c>
      <c r="X12" s="22">
        <f t="shared" si="0"/>
        <v>31.548614285714287</v>
      </c>
      <c r="Y12" s="22">
        <f t="shared" si="0"/>
        <v>28.340828571428574</v>
      </c>
      <c r="Z12" s="22">
        <f t="shared" si="0"/>
        <v>38.245900000000006</v>
      </c>
      <c r="AA12" s="22">
        <f t="shared" si="0"/>
        <v>28.775657142857142</v>
      </c>
      <c r="AB12" s="22">
        <f t="shared" si="0"/>
        <v>36.40054285714286</v>
      </c>
      <c r="AC12" s="22">
        <f t="shared" si="0"/>
        <v>43.341385714285714</v>
      </c>
      <c r="AD12" s="22">
        <f t="shared" si="0"/>
        <v>38.52355714285715</v>
      </c>
      <c r="AE12" s="22">
        <f t="shared" si="0"/>
        <v>35.171014285714286</v>
      </c>
      <c r="AF12" s="22">
        <f t="shared" si="0"/>
        <v>25.24652857142857</v>
      </c>
      <c r="AG12" s="22">
        <f t="shared" si="0"/>
        <v>41.0747</v>
      </c>
      <c r="AH12" s="22">
        <f t="shared" si="0"/>
        <v>73.131614285714278</v>
      </c>
      <c r="AI12" s="22">
        <f t="shared" si="0"/>
        <v>49.874299999999998</v>
      </c>
      <c r="AJ12" s="22">
        <f t="shared" si="0"/>
        <v>36.054899999999996</v>
      </c>
      <c r="AK12" s="22">
        <f t="shared" si="0"/>
        <v>41.51295714285714</v>
      </c>
      <c r="AL12" s="22">
        <f t="shared" si="0"/>
        <v>41.894166666666671</v>
      </c>
      <c r="AM12" s="22">
        <f t="shared" si="0"/>
        <v>71.055228571428572</v>
      </c>
      <c r="AN12" s="22">
        <f t="shared" si="0"/>
        <v>44.49</v>
      </c>
      <c r="AO12" s="22">
        <f t="shared" si="0"/>
        <v>22.167899999999999</v>
      </c>
      <c r="AP12" s="22">
        <f t="shared" si="0"/>
        <v>38.74285714285714</v>
      </c>
      <c r="AQ12" s="22">
        <f t="shared" si="0"/>
        <v>48.681428571428569</v>
      </c>
      <c r="AR12" s="22">
        <f t="shared" si="0"/>
        <v>34.344657142857145</v>
      </c>
      <c r="AS12" s="22">
        <f t="shared" si="0"/>
        <v>29.291457142857148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6"/>
  <sheetViews>
    <sheetView tabSelected="1" topLeftCell="A25" workbookViewId="0">
      <selection activeCell="AB38" sqref="AB38"/>
    </sheetView>
  </sheetViews>
  <sheetFormatPr defaultRowHeight="15" x14ac:dyDescent="0.25"/>
  <cols>
    <col min="4" max="4" width="13.140625" bestFit="1" customWidth="1"/>
    <col min="7" max="7" width="13.140625" bestFit="1" customWidth="1"/>
    <col min="9" max="10" width="9.140625" style="1"/>
    <col min="11" max="11" width="12.42578125" style="1" customWidth="1"/>
    <col min="12" max="17" width="9.140625" style="1"/>
  </cols>
  <sheetData>
    <row r="1" spans="1:28" x14ac:dyDescent="0.25">
      <c r="H1" s="35" t="s">
        <v>83</v>
      </c>
    </row>
    <row r="2" spans="1:28" x14ac:dyDescent="0.25">
      <c r="U2" s="25" t="s">
        <v>59</v>
      </c>
    </row>
    <row r="3" spans="1:28" x14ac:dyDescent="0.25">
      <c r="B3" s="12" t="s">
        <v>84</v>
      </c>
      <c r="C3" s="12"/>
      <c r="D3" s="12"/>
      <c r="E3" s="38" t="s">
        <v>85</v>
      </c>
      <c r="F3" s="38"/>
      <c r="G3" s="38"/>
      <c r="J3" s="19" t="s">
        <v>22</v>
      </c>
      <c r="K3" s="19" t="s">
        <v>23</v>
      </c>
      <c r="L3" s="19" t="s">
        <v>58</v>
      </c>
      <c r="M3" s="19" t="s">
        <v>24</v>
      </c>
      <c r="N3" s="19" t="s">
        <v>30</v>
      </c>
      <c r="O3" s="19" t="s">
        <v>28</v>
      </c>
      <c r="P3" s="19" t="s">
        <v>26</v>
      </c>
      <c r="Q3" s="19" t="s">
        <v>32</v>
      </c>
      <c r="R3" s="12"/>
      <c r="U3" s="25" t="s">
        <v>4</v>
      </c>
      <c r="AB3" t="s">
        <v>76</v>
      </c>
    </row>
    <row r="4" spans="1:28" ht="15.75" thickBot="1" x14ac:dyDescent="0.3">
      <c r="A4" s="30" t="s">
        <v>0</v>
      </c>
      <c r="B4" s="37" t="s">
        <v>88</v>
      </c>
      <c r="C4" s="37" t="s">
        <v>87</v>
      </c>
      <c r="D4" s="37" t="s">
        <v>90</v>
      </c>
      <c r="E4" s="37" t="s">
        <v>89</v>
      </c>
      <c r="F4" s="37" t="s">
        <v>86</v>
      </c>
      <c r="G4" s="37" t="s">
        <v>91</v>
      </c>
      <c r="H4" s="25" t="s">
        <v>56</v>
      </c>
      <c r="J4" s="30" t="s">
        <v>65</v>
      </c>
      <c r="K4" s="30" t="s">
        <v>1</v>
      </c>
      <c r="L4" s="30" t="s">
        <v>57</v>
      </c>
      <c r="M4" s="30" t="s">
        <v>2</v>
      </c>
      <c r="N4" s="30" t="s">
        <v>29</v>
      </c>
      <c r="O4" s="30" t="s">
        <v>27</v>
      </c>
      <c r="P4" s="30" t="s">
        <v>25</v>
      </c>
      <c r="Q4" s="30" t="s">
        <v>31</v>
      </c>
      <c r="R4" s="30" t="s">
        <v>62</v>
      </c>
      <c r="U4" s="30" t="s">
        <v>5</v>
      </c>
      <c r="AB4" t="s">
        <v>77</v>
      </c>
    </row>
    <row r="5" spans="1:28" x14ac:dyDescent="0.25">
      <c r="A5" s="1">
        <v>1971</v>
      </c>
      <c r="B5" s="36">
        <v>33.700000000000003</v>
      </c>
      <c r="C5" s="36">
        <v>1.7568999999999999</v>
      </c>
      <c r="D5" s="39">
        <f>(C5/B5)*100</f>
        <v>5.2133531157270019</v>
      </c>
      <c r="E5" s="26">
        <v>37.424999999999997</v>
      </c>
      <c r="F5" s="26">
        <v>2.2065999999999999</v>
      </c>
      <c r="G5" s="26">
        <f>(F5/E5)*100</f>
        <v>5.8960587842351373</v>
      </c>
      <c r="H5">
        <f>AVERAGE(J5:Q5)</f>
        <v>35.321874999999999</v>
      </c>
      <c r="J5" s="1">
        <v>33.700000000000003</v>
      </c>
      <c r="K5" s="1">
        <v>36.725000000000001</v>
      </c>
      <c r="L5" s="1">
        <v>35.225000000000001</v>
      </c>
      <c r="M5" s="1">
        <v>37.424999999999997</v>
      </c>
      <c r="N5">
        <v>30.75</v>
      </c>
      <c r="O5">
        <v>35.549999999999997</v>
      </c>
      <c r="P5" s="1">
        <v>38.9</v>
      </c>
      <c r="Q5" s="1">
        <v>34.299999999999997</v>
      </c>
      <c r="R5">
        <f>L5-K5</f>
        <v>-1.5</v>
      </c>
      <c r="U5" s="25" t="s">
        <v>72</v>
      </c>
    </row>
    <row r="6" spans="1:28" x14ac:dyDescent="0.25">
      <c r="A6" s="1">
        <v>1972</v>
      </c>
      <c r="B6" s="26">
        <v>27.98</v>
      </c>
      <c r="C6" s="26">
        <v>2.0106999999999999</v>
      </c>
      <c r="D6" s="39">
        <f t="shared" ref="D6:D48" si="0">(C6/B6)*100</f>
        <v>7.1862044317369547</v>
      </c>
      <c r="E6" s="26">
        <v>21.84</v>
      </c>
      <c r="F6" s="26">
        <v>2.8864999999999998</v>
      </c>
      <c r="G6" s="26">
        <f t="shared" ref="G6:G48" si="1">(F6/E6)*100</f>
        <v>13.216575091575091</v>
      </c>
      <c r="H6">
        <f t="shared" ref="H6:H48" si="2">AVERAGE(J6:Q6)</f>
        <v>25.768437500000001</v>
      </c>
      <c r="J6" s="1">
        <v>27.98</v>
      </c>
      <c r="K6" s="1">
        <v>27.95</v>
      </c>
      <c r="L6" s="1">
        <v>25.017499999999998</v>
      </c>
      <c r="M6" s="1">
        <v>21.84</v>
      </c>
      <c r="N6">
        <v>27.4025</v>
      </c>
      <c r="O6">
        <v>25.65</v>
      </c>
      <c r="P6" s="1">
        <v>24.8675</v>
      </c>
      <c r="Q6" s="1">
        <v>25.44</v>
      </c>
      <c r="R6">
        <f t="shared" ref="R6:R48" si="3">L6-K6</f>
        <v>-2.932500000000001</v>
      </c>
      <c r="U6" s="25" t="s">
        <v>73</v>
      </c>
      <c r="AB6" t="s">
        <v>78</v>
      </c>
    </row>
    <row r="7" spans="1:28" x14ac:dyDescent="0.25">
      <c r="A7" s="1">
        <v>1974</v>
      </c>
      <c r="B7" s="26">
        <v>17.061</v>
      </c>
      <c r="C7" s="26">
        <v>2.7610000000000001</v>
      </c>
      <c r="D7" s="39">
        <f t="shared" si="0"/>
        <v>16.183107672469372</v>
      </c>
      <c r="E7" s="26">
        <v>27.799800000000001</v>
      </c>
      <c r="F7" s="26">
        <v>2.3616000000000001</v>
      </c>
      <c r="G7" s="26">
        <f t="shared" si="1"/>
        <v>8.4950251440657851</v>
      </c>
      <c r="H7">
        <f t="shared" si="2"/>
        <v>26.55575</v>
      </c>
      <c r="J7" s="1">
        <v>17.061</v>
      </c>
      <c r="K7" s="1">
        <v>16.546800000000001</v>
      </c>
      <c r="L7" s="1">
        <v>30.310500000000001</v>
      </c>
      <c r="M7" s="1">
        <v>27.799800000000001</v>
      </c>
      <c r="N7">
        <v>24.2303</v>
      </c>
      <c r="O7">
        <v>33.7288</v>
      </c>
      <c r="P7" s="1">
        <v>30.8248</v>
      </c>
      <c r="Q7" s="1">
        <v>31.943999999999999</v>
      </c>
      <c r="R7">
        <f t="shared" si="3"/>
        <v>13.7637</v>
      </c>
      <c r="U7" s="25" t="s">
        <v>79</v>
      </c>
    </row>
    <row r="8" spans="1:28" x14ac:dyDescent="0.25">
      <c r="A8" s="1">
        <v>1975</v>
      </c>
      <c r="B8" s="26">
        <v>28.797999999999998</v>
      </c>
      <c r="C8" s="26">
        <v>4.4960000000000004</v>
      </c>
      <c r="D8" s="39">
        <f t="shared" si="0"/>
        <v>15.612195291339678</v>
      </c>
      <c r="E8" s="26">
        <v>50.547800000000002</v>
      </c>
      <c r="F8" s="26">
        <v>2.3304</v>
      </c>
      <c r="G8" s="26">
        <f t="shared" si="1"/>
        <v>4.6102896664147597</v>
      </c>
      <c r="H8">
        <f t="shared" si="2"/>
        <v>43.0722375</v>
      </c>
      <c r="J8" s="1">
        <v>28.797999999999998</v>
      </c>
      <c r="K8" s="1">
        <v>26.861999999999998</v>
      </c>
      <c r="L8" s="1">
        <v>46.857300000000002</v>
      </c>
      <c r="M8" s="1">
        <v>50.547800000000002</v>
      </c>
      <c r="N8">
        <v>51.183</v>
      </c>
      <c r="O8">
        <v>45.223799999999997</v>
      </c>
      <c r="P8" s="1">
        <v>47.19</v>
      </c>
      <c r="Q8" s="1">
        <v>47.915999999999997</v>
      </c>
      <c r="R8">
        <f t="shared" si="3"/>
        <v>19.995300000000004</v>
      </c>
      <c r="V8" t="s">
        <v>80</v>
      </c>
    </row>
    <row r="9" spans="1:28" x14ac:dyDescent="0.25">
      <c r="A9" s="1">
        <v>1976</v>
      </c>
      <c r="B9" s="26">
        <v>25.440300000000001</v>
      </c>
      <c r="C9" s="26">
        <v>3.7443</v>
      </c>
      <c r="D9" s="39">
        <f t="shared" si="0"/>
        <v>14.717986816193203</v>
      </c>
      <c r="E9" s="26">
        <v>46.7363</v>
      </c>
      <c r="F9" s="26">
        <v>2.0352000000000001</v>
      </c>
      <c r="G9" s="26">
        <f t="shared" si="1"/>
        <v>4.3546451045547041</v>
      </c>
      <c r="H9">
        <f t="shared" si="2"/>
        <v>36.957974999999998</v>
      </c>
      <c r="J9" s="1">
        <v>25.440300000000001</v>
      </c>
      <c r="K9" s="1">
        <v>23.2623</v>
      </c>
      <c r="L9" s="1">
        <v>40.111499999999999</v>
      </c>
      <c r="M9" s="1">
        <v>46.7363</v>
      </c>
      <c r="N9">
        <v>39.960299999999997</v>
      </c>
      <c r="O9">
        <v>37.903300000000002</v>
      </c>
      <c r="P9" s="1">
        <v>39.234299999999998</v>
      </c>
      <c r="Q9" s="1">
        <v>43.015500000000003</v>
      </c>
      <c r="R9">
        <f t="shared" si="3"/>
        <v>16.8492</v>
      </c>
      <c r="U9" s="25" t="s">
        <v>81</v>
      </c>
    </row>
    <row r="10" spans="1:28" x14ac:dyDescent="0.25">
      <c r="A10" s="1">
        <v>1977</v>
      </c>
      <c r="B10" s="26">
        <v>15.609</v>
      </c>
      <c r="C10" s="26">
        <v>4.2550999999999997</v>
      </c>
      <c r="D10" s="39">
        <f t="shared" si="0"/>
        <v>27.260554808123516</v>
      </c>
      <c r="E10" s="26">
        <v>28.828299999999999</v>
      </c>
      <c r="F10" s="26">
        <v>2.7296999999999998</v>
      </c>
      <c r="G10" s="26">
        <f t="shared" si="1"/>
        <v>9.468820568677307</v>
      </c>
      <c r="H10">
        <f t="shared" si="2"/>
        <v>26.449862500000002</v>
      </c>
      <c r="J10" s="1">
        <v>15.609</v>
      </c>
      <c r="K10" s="1">
        <v>16.970300000000002</v>
      </c>
      <c r="L10" s="1">
        <v>28.737500000000001</v>
      </c>
      <c r="M10" s="1">
        <v>28.828299999999999</v>
      </c>
      <c r="N10">
        <v>26.075500000000002</v>
      </c>
      <c r="O10">
        <v>30.673500000000001</v>
      </c>
      <c r="P10" s="1">
        <v>30.0685</v>
      </c>
      <c r="Q10" s="1">
        <v>34.636299999999999</v>
      </c>
      <c r="R10">
        <f t="shared" si="3"/>
        <v>11.767199999999999</v>
      </c>
      <c r="U10" s="34" t="s">
        <v>82</v>
      </c>
    </row>
    <row r="11" spans="1:28" x14ac:dyDescent="0.25">
      <c r="A11" s="1">
        <v>1978</v>
      </c>
      <c r="B11" s="26">
        <v>20.721299999999999</v>
      </c>
      <c r="C11" s="26">
        <v>1.8885000000000001</v>
      </c>
      <c r="D11" s="39">
        <f t="shared" si="0"/>
        <v>9.1138104269519786</v>
      </c>
      <c r="E11" s="26">
        <v>38.568800000000003</v>
      </c>
      <c r="F11" s="26">
        <v>16.380600000000001</v>
      </c>
      <c r="G11" s="26">
        <f t="shared" si="1"/>
        <v>42.471116550164901</v>
      </c>
      <c r="H11">
        <f t="shared" si="2"/>
        <v>34.473687499999997</v>
      </c>
      <c r="J11" s="1">
        <v>20.721299999999999</v>
      </c>
      <c r="K11" s="1">
        <v>20.721299999999999</v>
      </c>
      <c r="L11" s="1">
        <v>39.688000000000002</v>
      </c>
      <c r="M11" s="1">
        <v>38.568800000000003</v>
      </c>
      <c r="N11">
        <v>37.4193</v>
      </c>
      <c r="O11">
        <v>39.627499999999998</v>
      </c>
      <c r="P11" s="1">
        <v>40.262799999999999</v>
      </c>
      <c r="Q11" s="1">
        <v>38.780500000000004</v>
      </c>
      <c r="R11">
        <f t="shared" si="3"/>
        <v>18.966700000000003</v>
      </c>
    </row>
    <row r="12" spans="1:28" x14ac:dyDescent="0.25">
      <c r="A12" s="1">
        <v>1979</v>
      </c>
      <c r="B12" s="26">
        <v>42.177500000000002</v>
      </c>
      <c r="C12" s="26">
        <v>4.4763000000000002</v>
      </c>
      <c r="D12" s="39">
        <f t="shared" si="0"/>
        <v>10.613004564044811</v>
      </c>
      <c r="E12" s="26">
        <v>39.582500000000003</v>
      </c>
      <c r="F12" s="26">
        <v>5.3036000000000003</v>
      </c>
      <c r="G12" s="26">
        <f t="shared" si="1"/>
        <v>13.398850502115833</v>
      </c>
      <c r="H12">
        <f t="shared" si="2"/>
        <v>38.009687499999998</v>
      </c>
      <c r="J12" s="1">
        <v>42.177500000000002</v>
      </c>
      <c r="K12" s="1">
        <v>37.674999999999997</v>
      </c>
      <c r="L12" s="1">
        <v>38.357500000000002</v>
      </c>
      <c r="M12" s="1">
        <v>39.582500000000003</v>
      </c>
      <c r="N12">
        <v>35.67</v>
      </c>
      <c r="O12">
        <v>32.762500000000003</v>
      </c>
      <c r="P12" s="1">
        <v>31.987500000000001</v>
      </c>
      <c r="Q12" s="1">
        <v>45.865000000000002</v>
      </c>
      <c r="R12">
        <f t="shared" si="3"/>
        <v>0.68250000000000455</v>
      </c>
    </row>
    <row r="13" spans="1:28" x14ac:dyDescent="0.25">
      <c r="A13" s="1">
        <v>1980</v>
      </c>
      <c r="B13" s="26">
        <v>18.997499999999999</v>
      </c>
      <c r="C13" s="26">
        <v>3.8881999999999999</v>
      </c>
      <c r="D13" s="39">
        <f t="shared" si="0"/>
        <v>20.466903539939466</v>
      </c>
      <c r="E13" s="26">
        <v>55.297499999999999</v>
      </c>
      <c r="F13" s="26">
        <v>2.4950999999999999</v>
      </c>
      <c r="G13" s="26">
        <f t="shared" si="1"/>
        <v>4.5121388851213888</v>
      </c>
      <c r="H13">
        <f t="shared" si="2"/>
        <v>43.095624999999998</v>
      </c>
      <c r="J13" s="1">
        <v>18.997499999999999</v>
      </c>
      <c r="K13" s="1">
        <v>20.842500000000001</v>
      </c>
      <c r="L13" s="1">
        <v>52.302500000000002</v>
      </c>
      <c r="M13" s="1">
        <v>55.297499999999999</v>
      </c>
      <c r="N13">
        <v>42.505000000000003</v>
      </c>
      <c r="O13">
        <v>51.092500000000001</v>
      </c>
      <c r="P13" s="1">
        <v>51.667499999999997</v>
      </c>
      <c r="Q13" s="1">
        <v>52.06</v>
      </c>
      <c r="R13">
        <f t="shared" si="3"/>
        <v>31.46</v>
      </c>
    </row>
    <row r="14" spans="1:28" x14ac:dyDescent="0.25">
      <c r="A14" s="1">
        <v>1981</v>
      </c>
      <c r="B14" s="26">
        <v>21.66</v>
      </c>
      <c r="C14" s="26">
        <v>2.9765999999999999</v>
      </c>
      <c r="D14" s="39">
        <f t="shared" si="0"/>
        <v>13.742382271468143</v>
      </c>
      <c r="E14" s="26">
        <v>38.782499999999999</v>
      </c>
      <c r="F14" s="26">
        <v>3.9702999999999999</v>
      </c>
      <c r="G14" s="26">
        <f t="shared" si="1"/>
        <v>10.237349319925224</v>
      </c>
      <c r="H14">
        <f t="shared" si="2"/>
        <v>33.010000000000005</v>
      </c>
      <c r="J14" s="1">
        <v>21.66</v>
      </c>
      <c r="K14" s="1">
        <v>19.5425</v>
      </c>
      <c r="L14" s="1">
        <v>34.905000000000001</v>
      </c>
      <c r="M14" s="1">
        <v>38.782499999999999</v>
      </c>
      <c r="N14">
        <v>34.817500000000003</v>
      </c>
      <c r="O14">
        <v>33.637500000000003</v>
      </c>
      <c r="P14" s="1">
        <v>36.422499999999999</v>
      </c>
      <c r="Q14" s="1">
        <v>44.3125</v>
      </c>
      <c r="R14">
        <f t="shared" si="3"/>
        <v>15.362500000000001</v>
      </c>
    </row>
    <row r="15" spans="1:28" x14ac:dyDescent="0.25">
      <c r="A15" s="1">
        <v>1982</v>
      </c>
      <c r="B15" s="26">
        <v>19.7225</v>
      </c>
      <c r="C15" s="26">
        <v>3.8816999999999999</v>
      </c>
      <c r="D15" s="39">
        <f t="shared" si="0"/>
        <v>19.681581949550004</v>
      </c>
      <c r="E15" s="26">
        <v>27.8</v>
      </c>
      <c r="F15" s="26">
        <v>1.0321</v>
      </c>
      <c r="G15" s="26">
        <f t="shared" si="1"/>
        <v>3.7125899280575538</v>
      </c>
      <c r="H15">
        <f t="shared" si="2"/>
        <v>27.153124999999999</v>
      </c>
      <c r="J15" s="1">
        <v>19.7225</v>
      </c>
      <c r="K15" s="1">
        <v>27.497499999999999</v>
      </c>
      <c r="L15" s="1">
        <v>32.729999999999997</v>
      </c>
      <c r="M15" s="1">
        <v>27.8</v>
      </c>
      <c r="N15">
        <v>16.88</v>
      </c>
      <c r="O15">
        <v>33.82</v>
      </c>
      <c r="P15" s="1">
        <v>28.282499999999999</v>
      </c>
      <c r="Q15" s="1">
        <v>30.4925</v>
      </c>
      <c r="R15">
        <f t="shared" si="3"/>
        <v>5.2324999999999982</v>
      </c>
    </row>
    <row r="16" spans="1:28" x14ac:dyDescent="0.25">
      <c r="A16" s="1">
        <v>1983</v>
      </c>
      <c r="B16" s="26">
        <v>38.325000000000003</v>
      </c>
      <c r="C16" s="26">
        <v>5.0991</v>
      </c>
      <c r="D16" s="39">
        <f t="shared" si="0"/>
        <v>13.304892367906065</v>
      </c>
      <c r="E16" s="26">
        <v>37.417499999999997</v>
      </c>
      <c r="F16" s="26">
        <v>5.2229999999999999</v>
      </c>
      <c r="G16" s="26">
        <f t="shared" si="1"/>
        <v>13.958709160152335</v>
      </c>
      <c r="H16">
        <f t="shared" si="2"/>
        <v>44.645000000000003</v>
      </c>
      <c r="J16" s="1">
        <v>38.325000000000003</v>
      </c>
      <c r="K16" s="1">
        <v>38.537500000000001</v>
      </c>
      <c r="L16" s="1">
        <v>51.0625</v>
      </c>
      <c r="M16" s="1">
        <v>37.417499999999997</v>
      </c>
      <c r="N16">
        <v>44.377499999999998</v>
      </c>
      <c r="O16">
        <v>50.73</v>
      </c>
      <c r="P16" s="1">
        <v>49.792499999999997</v>
      </c>
      <c r="Q16" s="1">
        <v>46.917499999999997</v>
      </c>
      <c r="R16">
        <f t="shared" si="3"/>
        <v>12.524999999999999</v>
      </c>
    </row>
    <row r="17" spans="1:18" x14ac:dyDescent="0.25">
      <c r="A17" s="1">
        <v>1984</v>
      </c>
      <c r="B17" s="26">
        <v>32.945</v>
      </c>
      <c r="C17" s="26">
        <v>4.4390999999999998</v>
      </c>
      <c r="D17" s="39">
        <f t="shared" si="0"/>
        <v>13.4742753073304</v>
      </c>
      <c r="E17" s="26">
        <v>40.35</v>
      </c>
      <c r="F17" s="26">
        <v>2.7843</v>
      </c>
      <c r="G17" s="26">
        <f t="shared" si="1"/>
        <v>6.9003717472118957</v>
      </c>
      <c r="H17">
        <f t="shared" si="2"/>
        <v>39.505937500000002</v>
      </c>
      <c r="J17" s="1">
        <v>32.945</v>
      </c>
      <c r="K17" s="1">
        <v>33.365000000000002</v>
      </c>
      <c r="L17" s="1">
        <v>44.6175</v>
      </c>
      <c r="M17" s="1">
        <v>40.35</v>
      </c>
      <c r="N17">
        <v>36.722499999999997</v>
      </c>
      <c r="O17">
        <v>42.652500000000003</v>
      </c>
      <c r="P17" s="1">
        <v>43.41</v>
      </c>
      <c r="Q17" s="1">
        <v>41.984999999999999</v>
      </c>
      <c r="R17">
        <f t="shared" si="3"/>
        <v>11.252499999999998</v>
      </c>
    </row>
    <row r="18" spans="1:18" x14ac:dyDescent="0.25">
      <c r="A18" s="1">
        <v>1985</v>
      </c>
      <c r="B18" s="26">
        <v>22.807500000000001</v>
      </c>
      <c r="C18" s="26">
        <v>3.266</v>
      </c>
      <c r="D18" s="39">
        <f t="shared" si="0"/>
        <v>14.319850926230407</v>
      </c>
      <c r="E18" s="26">
        <v>30.22</v>
      </c>
      <c r="F18" s="26">
        <v>2.1181000000000001</v>
      </c>
      <c r="G18" s="26">
        <f t="shared" si="1"/>
        <v>7.0089344804765057</v>
      </c>
      <c r="H18">
        <f t="shared" si="2"/>
        <v>30.600625000000001</v>
      </c>
      <c r="J18" s="1">
        <v>22.807500000000001</v>
      </c>
      <c r="K18" s="1">
        <v>20.4175</v>
      </c>
      <c r="L18" s="1">
        <v>34.664999999999999</v>
      </c>
      <c r="M18" s="1">
        <v>30.22</v>
      </c>
      <c r="N18">
        <v>30.672499999999999</v>
      </c>
      <c r="O18">
        <v>35.270000000000003</v>
      </c>
      <c r="P18" s="1">
        <v>35.695</v>
      </c>
      <c r="Q18" s="1">
        <v>35.057499999999997</v>
      </c>
      <c r="R18">
        <f t="shared" si="3"/>
        <v>14.247499999999999</v>
      </c>
    </row>
    <row r="19" spans="1:18" x14ac:dyDescent="0.25">
      <c r="A19" s="1">
        <v>1986</v>
      </c>
      <c r="B19" s="26">
        <v>37.75</v>
      </c>
      <c r="C19" s="26">
        <v>1.002</v>
      </c>
      <c r="D19" s="39">
        <f t="shared" si="0"/>
        <v>2.6543046357615894</v>
      </c>
      <c r="E19" s="26">
        <v>46.01</v>
      </c>
      <c r="F19" s="26">
        <v>1.5517000000000001</v>
      </c>
      <c r="G19" s="26">
        <f t="shared" si="1"/>
        <v>3.3725277113670944</v>
      </c>
      <c r="H19">
        <f t="shared" si="2"/>
        <v>42.795000000000002</v>
      </c>
      <c r="J19" s="1">
        <v>37.75</v>
      </c>
      <c r="K19" s="1">
        <v>40.3825</v>
      </c>
      <c r="L19" s="1">
        <v>44.467500000000001</v>
      </c>
      <c r="M19" s="1">
        <v>46.01</v>
      </c>
      <c r="N19">
        <v>40.8675</v>
      </c>
      <c r="O19">
        <v>44.192500000000003</v>
      </c>
      <c r="P19" s="1">
        <v>43.317500000000003</v>
      </c>
      <c r="Q19" s="1">
        <v>45.372500000000002</v>
      </c>
      <c r="R19">
        <f t="shared" si="3"/>
        <v>4.0850000000000009</v>
      </c>
    </row>
    <row r="20" spans="1:18" x14ac:dyDescent="0.25">
      <c r="A20" s="1">
        <v>1987</v>
      </c>
      <c r="B20" s="26">
        <v>30.885000000000002</v>
      </c>
      <c r="C20" s="26">
        <v>3.6213000000000002</v>
      </c>
      <c r="D20" s="39">
        <f t="shared" si="0"/>
        <v>11.725109276347743</v>
      </c>
      <c r="E20" s="26">
        <v>41.502499999999998</v>
      </c>
      <c r="F20" s="26">
        <v>1.6312</v>
      </c>
      <c r="G20" s="26">
        <f t="shared" si="1"/>
        <v>3.9303656406240588</v>
      </c>
      <c r="H20">
        <f t="shared" si="2"/>
        <v>38.844687499999992</v>
      </c>
      <c r="J20" s="1">
        <v>30.885000000000002</v>
      </c>
      <c r="K20" s="1">
        <v>30.4925</v>
      </c>
      <c r="L20" s="1">
        <v>42.652500000000003</v>
      </c>
      <c r="M20" s="1">
        <v>41.502499999999998</v>
      </c>
      <c r="N20">
        <v>37.237499999999997</v>
      </c>
      <c r="O20">
        <v>40.93</v>
      </c>
      <c r="P20" s="1">
        <v>43.407499999999999</v>
      </c>
      <c r="Q20" s="1">
        <v>43.65</v>
      </c>
      <c r="R20">
        <f t="shared" si="3"/>
        <v>12.160000000000004</v>
      </c>
    </row>
    <row r="21" spans="1:18" x14ac:dyDescent="0.25">
      <c r="A21" s="1">
        <v>1988</v>
      </c>
      <c r="B21" s="26">
        <v>27.98</v>
      </c>
      <c r="C21" s="26">
        <v>3.7006000000000001</v>
      </c>
      <c r="D21" s="39">
        <f t="shared" si="0"/>
        <v>13.225875625446747</v>
      </c>
      <c r="E21" s="26">
        <v>63.16</v>
      </c>
      <c r="F21" s="26">
        <v>4.0934999999999997</v>
      </c>
      <c r="G21" s="26">
        <f t="shared" si="1"/>
        <v>6.4811589613679539</v>
      </c>
      <c r="H21">
        <f t="shared" si="2"/>
        <v>53.091250000000002</v>
      </c>
      <c r="J21" s="1">
        <v>27.98</v>
      </c>
      <c r="K21" s="1">
        <v>27.072500000000002</v>
      </c>
      <c r="L21" s="1">
        <v>57.292499999999997</v>
      </c>
      <c r="M21" s="1">
        <v>63.16</v>
      </c>
      <c r="N21">
        <v>62.92</v>
      </c>
      <c r="O21">
        <v>59.35</v>
      </c>
      <c r="P21" s="1">
        <v>62.947499999999998</v>
      </c>
      <c r="Q21" s="1">
        <v>64.007499999999993</v>
      </c>
      <c r="R21">
        <f t="shared" si="3"/>
        <v>30.219999999999995</v>
      </c>
    </row>
    <row r="22" spans="1:18" x14ac:dyDescent="0.25">
      <c r="A22" s="1">
        <v>1989</v>
      </c>
      <c r="B22" s="26">
        <v>17.335000000000001</v>
      </c>
      <c r="C22" s="26">
        <v>3.1638000000000002</v>
      </c>
      <c r="D22" s="39">
        <f t="shared" si="0"/>
        <v>18.250937409864438</v>
      </c>
      <c r="E22" s="26">
        <v>40.322499999999998</v>
      </c>
      <c r="F22" s="26">
        <v>3.6890999999999998</v>
      </c>
      <c r="G22" s="26">
        <f t="shared" si="1"/>
        <v>9.1489862979725967</v>
      </c>
      <c r="H22">
        <f t="shared" si="2"/>
        <v>35.380937500000002</v>
      </c>
      <c r="J22" s="1">
        <v>17.335000000000001</v>
      </c>
      <c r="K22" s="1">
        <v>18.09</v>
      </c>
      <c r="L22" s="1">
        <v>39.534999999999997</v>
      </c>
      <c r="M22" s="1">
        <v>40.322499999999998</v>
      </c>
      <c r="N22">
        <v>42.5</v>
      </c>
      <c r="O22">
        <v>40.717500000000001</v>
      </c>
      <c r="P22" s="1">
        <v>38.69</v>
      </c>
      <c r="Q22" s="1">
        <v>45.857500000000002</v>
      </c>
      <c r="R22">
        <f t="shared" si="3"/>
        <v>21.444999999999997</v>
      </c>
    </row>
    <row r="23" spans="1:18" x14ac:dyDescent="0.25">
      <c r="A23" s="1">
        <v>1990</v>
      </c>
      <c r="B23" s="26">
        <v>27.377500000000001</v>
      </c>
      <c r="C23" s="26">
        <v>4.1285999999999996</v>
      </c>
      <c r="D23" s="39">
        <f t="shared" si="0"/>
        <v>15.080266642315769</v>
      </c>
      <c r="E23" s="26">
        <v>43.862499999999997</v>
      </c>
      <c r="F23" s="26">
        <v>3.6461999999999999</v>
      </c>
      <c r="G23" s="26">
        <f t="shared" si="1"/>
        <v>8.3127956682815629</v>
      </c>
      <c r="H23">
        <f t="shared" si="2"/>
        <v>44.655624999999993</v>
      </c>
      <c r="J23" s="1">
        <v>27.377500000000001</v>
      </c>
      <c r="K23" s="1">
        <v>26.4375</v>
      </c>
      <c r="L23" s="1">
        <v>49.274999999999999</v>
      </c>
      <c r="M23" s="1">
        <v>43.862499999999997</v>
      </c>
      <c r="N23">
        <v>50.91</v>
      </c>
      <c r="O23">
        <v>53.875</v>
      </c>
      <c r="P23" s="1">
        <v>52.18</v>
      </c>
      <c r="Q23" s="1">
        <v>53.327500000000001</v>
      </c>
      <c r="R23">
        <f t="shared" si="3"/>
        <v>22.837499999999999</v>
      </c>
    </row>
    <row r="24" spans="1:18" x14ac:dyDescent="0.25">
      <c r="A24" s="1">
        <v>1991</v>
      </c>
      <c r="B24" s="26">
        <v>23.412500000000001</v>
      </c>
      <c r="C24" s="26">
        <v>6.0254000000000003</v>
      </c>
      <c r="D24" s="39">
        <f t="shared" si="0"/>
        <v>25.735824879871867</v>
      </c>
      <c r="E24" s="26">
        <v>29.49</v>
      </c>
      <c r="F24" s="26">
        <v>4.1940999999999997</v>
      </c>
      <c r="G24" s="26">
        <f t="shared" si="1"/>
        <v>14.222109189555782</v>
      </c>
      <c r="H24">
        <f t="shared" si="2"/>
        <v>28.071250000000003</v>
      </c>
      <c r="J24" s="1">
        <v>23.412500000000001</v>
      </c>
      <c r="K24" s="1">
        <v>22.655000000000001</v>
      </c>
      <c r="L24" s="1">
        <v>28.98</v>
      </c>
      <c r="M24" s="1">
        <v>29.49</v>
      </c>
      <c r="N24">
        <v>29.767499999999998</v>
      </c>
      <c r="O24">
        <v>29.28</v>
      </c>
      <c r="P24" s="1">
        <v>29.765000000000001</v>
      </c>
      <c r="Q24" s="1">
        <v>31.22</v>
      </c>
      <c r="R24">
        <f t="shared" si="3"/>
        <v>6.3249999999999993</v>
      </c>
    </row>
    <row r="25" spans="1:18" x14ac:dyDescent="0.25">
      <c r="A25" s="1">
        <v>1992</v>
      </c>
      <c r="B25" s="26">
        <v>20.1616</v>
      </c>
      <c r="C25" s="26">
        <v>3.7328000000000001</v>
      </c>
      <c r="D25" s="39">
        <f t="shared" si="0"/>
        <v>18.514403618760415</v>
      </c>
      <c r="E25" s="26">
        <v>38.747199999999999</v>
      </c>
      <c r="F25" s="26">
        <v>3.2235</v>
      </c>
      <c r="G25" s="26">
        <f t="shared" si="1"/>
        <v>8.3193108147169355</v>
      </c>
      <c r="H25">
        <f t="shared" si="2"/>
        <v>34.677849999999999</v>
      </c>
      <c r="J25" s="1">
        <v>20.1616</v>
      </c>
      <c r="K25" s="1">
        <v>17.889900000000001</v>
      </c>
      <c r="L25" s="1">
        <v>38.242100000000001</v>
      </c>
      <c r="M25" s="1">
        <v>38.747199999999999</v>
      </c>
      <c r="N25">
        <v>42.582900000000002</v>
      </c>
      <c r="O25">
        <v>37.473700000000001</v>
      </c>
      <c r="P25" s="1">
        <v>41.073500000000003</v>
      </c>
      <c r="Q25" s="1">
        <v>41.251899999999999</v>
      </c>
      <c r="R25">
        <f t="shared" si="3"/>
        <v>20.3522</v>
      </c>
    </row>
    <row r="26" spans="1:18" x14ac:dyDescent="0.25">
      <c r="A26" s="1">
        <v>1993</v>
      </c>
      <c r="B26" s="26">
        <v>19.3721</v>
      </c>
      <c r="C26" s="26">
        <v>4.4562999999999997</v>
      </c>
      <c r="D26" s="39">
        <f t="shared" si="0"/>
        <v>23.003701199147226</v>
      </c>
      <c r="E26" s="26">
        <v>36.318199999999997</v>
      </c>
      <c r="F26" s="26">
        <v>2.0019</v>
      </c>
      <c r="G26" s="26">
        <f t="shared" si="1"/>
        <v>5.5121123844243387</v>
      </c>
      <c r="H26">
        <f t="shared" si="2"/>
        <v>32.235937499999999</v>
      </c>
      <c r="J26" s="1">
        <v>19.3721</v>
      </c>
      <c r="K26" s="1">
        <v>17.151800000000001</v>
      </c>
      <c r="L26" s="1">
        <v>37.047199999999997</v>
      </c>
      <c r="M26" s="1">
        <v>36.318199999999997</v>
      </c>
      <c r="N26">
        <v>38.841000000000001</v>
      </c>
      <c r="O26">
        <v>35.501399999999997</v>
      </c>
      <c r="P26" s="1">
        <v>36.572299999999998</v>
      </c>
      <c r="Q26" s="1">
        <v>37.083500000000001</v>
      </c>
      <c r="R26">
        <f t="shared" si="3"/>
        <v>19.895399999999995</v>
      </c>
    </row>
    <row r="27" spans="1:18" x14ac:dyDescent="0.25">
      <c r="A27" s="1">
        <v>1994</v>
      </c>
      <c r="B27" s="26">
        <v>10.8628</v>
      </c>
      <c r="C27" s="26">
        <v>1.9937</v>
      </c>
      <c r="D27" s="39">
        <f t="shared" si="0"/>
        <v>18.353463195492875</v>
      </c>
      <c r="E27" s="26">
        <v>45.314500000000002</v>
      </c>
      <c r="F27" s="26">
        <v>4.9546000000000001</v>
      </c>
      <c r="G27" s="26">
        <f t="shared" si="1"/>
        <v>10.933807059550475</v>
      </c>
      <c r="H27">
        <f t="shared" si="2"/>
        <v>28.923575</v>
      </c>
      <c r="J27" s="1">
        <v>10.8628</v>
      </c>
      <c r="K27" s="1">
        <v>11.092700000000001</v>
      </c>
      <c r="L27" s="1">
        <v>33.002800000000001</v>
      </c>
      <c r="M27" s="1">
        <v>45.314500000000002</v>
      </c>
      <c r="N27">
        <v>34.116</v>
      </c>
      <c r="O27">
        <v>30.594899999999999</v>
      </c>
      <c r="P27" s="1">
        <v>33.353700000000003</v>
      </c>
      <c r="Q27" s="1">
        <v>33.051200000000001</v>
      </c>
      <c r="R27">
        <f t="shared" si="3"/>
        <v>21.9101</v>
      </c>
    </row>
    <row r="28" spans="1:18" x14ac:dyDescent="0.25">
      <c r="A28" s="1">
        <v>1995</v>
      </c>
      <c r="B28" s="26">
        <v>28.067799999999998</v>
      </c>
      <c r="C28" s="26">
        <v>3.9710000000000001</v>
      </c>
      <c r="D28" s="39">
        <f t="shared" si="0"/>
        <v>14.147884764748216</v>
      </c>
      <c r="E28" s="26">
        <v>45.956299999999999</v>
      </c>
      <c r="F28" s="26">
        <v>2.1755</v>
      </c>
      <c r="G28" s="26">
        <f t="shared" si="1"/>
        <v>4.7338449788168324</v>
      </c>
      <c r="H28">
        <f t="shared" si="2"/>
        <v>38.634650000000001</v>
      </c>
      <c r="J28" s="1">
        <v>28.067799999999998</v>
      </c>
      <c r="K28" s="1">
        <v>29.386299999999999</v>
      </c>
      <c r="L28" s="1">
        <v>41.355899999999998</v>
      </c>
      <c r="M28" s="1">
        <v>45.956299999999999</v>
      </c>
      <c r="N28">
        <v>36.012700000000002</v>
      </c>
      <c r="O28">
        <v>42.7408</v>
      </c>
      <c r="P28" s="1">
        <v>43.152799999999999</v>
      </c>
      <c r="Q28" s="1">
        <v>42.404600000000002</v>
      </c>
      <c r="R28">
        <f t="shared" si="3"/>
        <v>11.9696</v>
      </c>
    </row>
    <row r="29" spans="1:18" x14ac:dyDescent="0.25">
      <c r="A29" s="1">
        <v>1996</v>
      </c>
      <c r="B29" s="26">
        <v>17.7148</v>
      </c>
      <c r="C29" s="26">
        <v>2.5785999999999998</v>
      </c>
      <c r="D29" s="39">
        <f t="shared" si="0"/>
        <v>14.556190304152459</v>
      </c>
      <c r="E29" s="26">
        <v>38.762900000000002</v>
      </c>
      <c r="F29" s="26">
        <v>2.7038000000000002</v>
      </c>
      <c r="G29" s="26">
        <f t="shared" si="1"/>
        <v>6.9752263117568605</v>
      </c>
      <c r="H29">
        <f t="shared" si="2"/>
        <v>28.497987500000001</v>
      </c>
      <c r="J29" s="1">
        <v>17.7148</v>
      </c>
      <c r="K29" s="1">
        <v>18.0137</v>
      </c>
      <c r="L29" s="1">
        <v>26.554300000000001</v>
      </c>
      <c r="M29" s="1">
        <v>38.762900000000002</v>
      </c>
      <c r="N29">
        <v>26.472000000000001</v>
      </c>
      <c r="O29">
        <v>35.312899999999999</v>
      </c>
      <c r="P29" s="1">
        <v>34.943100000000001</v>
      </c>
      <c r="Q29" s="1">
        <v>30.2102</v>
      </c>
      <c r="R29">
        <f t="shared" si="3"/>
        <v>8.5406000000000013</v>
      </c>
    </row>
    <row r="30" spans="1:18" x14ac:dyDescent="0.25">
      <c r="A30" s="1">
        <v>1997</v>
      </c>
      <c r="B30" s="26">
        <v>21.2334</v>
      </c>
      <c r="C30" s="26">
        <v>4.2740999999999998</v>
      </c>
      <c r="D30" s="39">
        <f t="shared" si="0"/>
        <v>20.129136172256914</v>
      </c>
      <c r="E30" s="26">
        <v>53.1676</v>
      </c>
      <c r="F30" s="26">
        <v>11.3872</v>
      </c>
      <c r="G30" s="26">
        <f t="shared" si="1"/>
        <v>21.417555052325099</v>
      </c>
      <c r="H30">
        <f t="shared" si="2"/>
        <v>36.574349999999995</v>
      </c>
      <c r="J30" s="1">
        <v>21.2334</v>
      </c>
      <c r="K30" s="1">
        <v>18.807700000000001</v>
      </c>
      <c r="L30" s="1">
        <v>37.790999999999997</v>
      </c>
      <c r="M30" s="1">
        <v>53.1676</v>
      </c>
      <c r="N30">
        <v>43.230400000000003</v>
      </c>
      <c r="O30">
        <v>36.354399999999998</v>
      </c>
      <c r="P30" s="1">
        <v>41.439300000000003</v>
      </c>
      <c r="Q30" s="1">
        <v>40.570999999999998</v>
      </c>
      <c r="R30">
        <f t="shared" si="3"/>
        <v>18.983299999999996</v>
      </c>
    </row>
    <row r="31" spans="1:18" x14ac:dyDescent="0.25">
      <c r="A31" s="1">
        <v>1998</v>
      </c>
      <c r="B31" s="26">
        <v>23.219000000000001</v>
      </c>
      <c r="C31" s="26">
        <v>2.9195000000000002</v>
      </c>
      <c r="D31" s="39">
        <f t="shared" si="0"/>
        <v>12.573754252982472</v>
      </c>
      <c r="E31" s="26">
        <v>56.251800000000003</v>
      </c>
      <c r="F31" s="26">
        <v>1.9053</v>
      </c>
      <c r="G31" s="26">
        <f t="shared" si="1"/>
        <v>3.3870916130683817</v>
      </c>
      <c r="H31">
        <f t="shared" si="2"/>
        <v>44.453762499999996</v>
      </c>
      <c r="J31" s="1">
        <v>23.219000000000001</v>
      </c>
      <c r="K31" s="1">
        <v>28.463799999999999</v>
      </c>
      <c r="L31" s="1">
        <v>52.240400000000001</v>
      </c>
      <c r="M31" s="1">
        <v>56.251800000000003</v>
      </c>
      <c r="N31">
        <v>40.863700000000001</v>
      </c>
      <c r="O31">
        <v>52.805999999999997</v>
      </c>
      <c r="P31" s="1">
        <v>53.522300000000001</v>
      </c>
      <c r="Q31" s="1">
        <v>48.263100000000001</v>
      </c>
      <c r="R31">
        <f t="shared" si="3"/>
        <v>23.776600000000002</v>
      </c>
    </row>
    <row r="32" spans="1:18" x14ac:dyDescent="0.25">
      <c r="A32" s="1">
        <v>1999</v>
      </c>
      <c r="B32" s="26">
        <v>14.542899999999999</v>
      </c>
      <c r="C32" s="26">
        <v>8.7844999999999995</v>
      </c>
      <c r="D32" s="39">
        <f t="shared" si="0"/>
        <v>60.404045960571828</v>
      </c>
      <c r="E32" s="26">
        <v>54.027000000000001</v>
      </c>
      <c r="F32" s="26">
        <v>2.2311000000000001</v>
      </c>
      <c r="G32" s="26">
        <f t="shared" si="1"/>
        <v>4.1296018657338003</v>
      </c>
      <c r="H32">
        <f t="shared" si="2"/>
        <v>38.343425000000003</v>
      </c>
      <c r="J32" s="1">
        <v>14.542899999999999</v>
      </c>
      <c r="K32" s="1">
        <v>19.1844</v>
      </c>
      <c r="L32" s="1">
        <v>37.082500000000003</v>
      </c>
      <c r="M32" s="1">
        <v>54.027000000000001</v>
      </c>
      <c r="N32">
        <v>47.7547</v>
      </c>
      <c r="O32">
        <v>45.8108</v>
      </c>
      <c r="P32" s="1">
        <v>44.8352</v>
      </c>
      <c r="Q32" s="1">
        <v>43.509900000000002</v>
      </c>
      <c r="R32">
        <f t="shared" si="3"/>
        <v>17.898100000000003</v>
      </c>
    </row>
    <row r="33" spans="1:18" x14ac:dyDescent="0.25">
      <c r="A33" s="1">
        <v>2000</v>
      </c>
      <c r="B33" s="26">
        <v>20.4757</v>
      </c>
      <c r="C33" s="26">
        <v>3.806</v>
      </c>
      <c r="D33" s="39">
        <f t="shared" si="0"/>
        <v>18.587887105202753</v>
      </c>
      <c r="E33" s="26">
        <v>39.396900000000002</v>
      </c>
      <c r="F33" s="26">
        <v>7.0773999999999999</v>
      </c>
      <c r="G33" s="26">
        <f t="shared" si="1"/>
        <v>17.96435760174024</v>
      </c>
      <c r="H33">
        <f t="shared" si="2"/>
        <v>35.971287499999995</v>
      </c>
      <c r="J33" s="1">
        <v>20.4757</v>
      </c>
      <c r="K33" s="1">
        <v>24.206600000000002</v>
      </c>
      <c r="L33" s="1">
        <v>41.5732</v>
      </c>
      <c r="M33" s="1">
        <v>39.396900000000002</v>
      </c>
      <c r="N33">
        <v>36.465400000000002</v>
      </c>
      <c r="O33">
        <v>44.460299999999997</v>
      </c>
      <c r="P33" s="1">
        <v>41.129100000000001</v>
      </c>
      <c r="Q33" s="1">
        <v>40.063099999999999</v>
      </c>
      <c r="R33">
        <f t="shared" si="3"/>
        <v>17.366599999999998</v>
      </c>
    </row>
    <row r="34" spans="1:18" x14ac:dyDescent="0.25">
      <c r="A34" s="1">
        <v>2001</v>
      </c>
      <c r="B34" s="26">
        <v>18.6647</v>
      </c>
      <c r="C34" s="26">
        <v>1.6637999999999999</v>
      </c>
      <c r="D34" s="39">
        <f t="shared" si="0"/>
        <v>8.9141534554533433</v>
      </c>
      <c r="E34" s="26">
        <v>21.164400000000001</v>
      </c>
      <c r="F34" s="26">
        <v>9.2338000000000005</v>
      </c>
      <c r="G34" s="26">
        <f t="shared" si="1"/>
        <v>43.628924042259641</v>
      </c>
      <c r="H34">
        <f t="shared" si="2"/>
        <v>25.582787500000002</v>
      </c>
      <c r="J34" s="1">
        <v>18.6647</v>
      </c>
      <c r="K34" s="1">
        <v>27.522200000000002</v>
      </c>
      <c r="L34" s="1">
        <v>27.936599999999999</v>
      </c>
      <c r="M34" s="1">
        <v>21.164400000000001</v>
      </c>
      <c r="N34">
        <v>22.302099999999999</v>
      </c>
      <c r="O34">
        <v>31.390699999999999</v>
      </c>
      <c r="P34" s="1">
        <v>27.119900000000001</v>
      </c>
      <c r="Q34" s="1">
        <v>28.561699999999998</v>
      </c>
      <c r="R34">
        <f t="shared" si="3"/>
        <v>0.41439999999999699</v>
      </c>
    </row>
    <row r="35" spans="1:18" x14ac:dyDescent="0.25">
      <c r="A35" s="1">
        <v>2002</v>
      </c>
      <c r="B35" s="26">
        <v>32.217799999999997</v>
      </c>
      <c r="C35" s="26">
        <v>5.2964000000000002</v>
      </c>
      <c r="D35" s="39">
        <f t="shared" si="0"/>
        <v>16.439359608663537</v>
      </c>
      <c r="E35" s="26">
        <v>43.915599999999998</v>
      </c>
      <c r="F35" s="26">
        <v>5.9706999999999999</v>
      </c>
      <c r="G35" s="26">
        <f t="shared" si="1"/>
        <v>13.595852043465193</v>
      </c>
      <c r="H35">
        <f t="shared" si="2"/>
        <v>41.516174999999997</v>
      </c>
      <c r="J35" s="1">
        <v>32.217799999999997</v>
      </c>
      <c r="K35" s="1">
        <v>36.398699999999998</v>
      </c>
      <c r="L35" s="1">
        <v>44.606499999999997</v>
      </c>
      <c r="M35" s="1">
        <v>43.915599999999998</v>
      </c>
      <c r="N35">
        <v>35.8446</v>
      </c>
      <c r="O35">
        <v>45.802900000000001</v>
      </c>
      <c r="P35" s="1">
        <v>45.604100000000003</v>
      </c>
      <c r="Q35" s="1">
        <v>47.739199999999997</v>
      </c>
      <c r="R35">
        <f t="shared" si="3"/>
        <v>8.2077999999999989</v>
      </c>
    </row>
    <row r="36" spans="1:18" x14ac:dyDescent="0.25">
      <c r="A36" s="1">
        <v>2003</v>
      </c>
      <c r="B36" s="26">
        <v>30.365300000000001</v>
      </c>
      <c r="C36" s="26">
        <v>5.8752000000000004</v>
      </c>
      <c r="D36" s="39">
        <f t="shared" si="0"/>
        <v>19.348400970845013</v>
      </c>
      <c r="E36" s="26">
        <v>88.329099999999997</v>
      </c>
      <c r="F36" s="26">
        <v>4.0053999999999998</v>
      </c>
      <c r="G36" s="26">
        <f t="shared" si="1"/>
        <v>4.5346324144591081</v>
      </c>
      <c r="H36">
        <f t="shared" si="2"/>
        <v>73.457699999999988</v>
      </c>
      <c r="J36" s="1">
        <v>30.365300000000001</v>
      </c>
      <c r="K36" s="1">
        <v>39.634</v>
      </c>
      <c r="L36" s="1">
        <v>75.740300000000005</v>
      </c>
      <c r="M36" s="1">
        <v>88.329099999999997</v>
      </c>
      <c r="N36">
        <v>79.475399999999993</v>
      </c>
      <c r="O36">
        <v>91.372500000000002</v>
      </c>
      <c r="P36" s="1">
        <v>93.585899999999995</v>
      </c>
      <c r="Q36" s="1">
        <v>89.159099999999995</v>
      </c>
      <c r="R36">
        <f t="shared" si="3"/>
        <v>36.106300000000005</v>
      </c>
    </row>
    <row r="37" spans="1:18" x14ac:dyDescent="0.25">
      <c r="A37" s="1">
        <v>2004</v>
      </c>
      <c r="B37" s="26">
        <v>25.4543</v>
      </c>
      <c r="C37" s="26">
        <v>5.1496000000000004</v>
      </c>
      <c r="D37" s="39">
        <f t="shared" si="0"/>
        <v>20.230766510962788</v>
      </c>
      <c r="E37" s="26">
        <v>60.795099999999998</v>
      </c>
      <c r="F37" s="26">
        <v>3.0594999999999999</v>
      </c>
      <c r="G37" s="26">
        <f t="shared" si="1"/>
        <v>5.0324779464134446</v>
      </c>
      <c r="H37">
        <f t="shared" si="2"/>
        <v>50.360949999999995</v>
      </c>
      <c r="J37" s="1">
        <v>25.4543</v>
      </c>
      <c r="K37" s="1">
        <v>20.040600000000001</v>
      </c>
      <c r="L37" s="1">
        <v>53.767499999999998</v>
      </c>
      <c r="M37" s="1">
        <v>60.795099999999998</v>
      </c>
      <c r="N37">
        <v>60.836599999999997</v>
      </c>
      <c r="O37">
        <v>57.502699999999997</v>
      </c>
      <c r="P37" s="1">
        <v>63.672600000000003</v>
      </c>
      <c r="Q37" s="1">
        <v>60.818199999999997</v>
      </c>
      <c r="R37">
        <f t="shared" si="3"/>
        <v>33.726900000000001</v>
      </c>
    </row>
    <row r="38" spans="1:18" x14ac:dyDescent="0.25">
      <c r="A38" s="1">
        <v>2005</v>
      </c>
      <c r="B38" s="26">
        <v>23.195599999999999</v>
      </c>
      <c r="C38" s="26">
        <v>3.2605</v>
      </c>
      <c r="D38" s="39">
        <f t="shared" si="0"/>
        <v>14.056545206849574</v>
      </c>
      <c r="E38" s="26">
        <v>42.779499999999999</v>
      </c>
      <c r="F38" s="26">
        <v>8.8419000000000008</v>
      </c>
      <c r="G38" s="26">
        <f t="shared" si="1"/>
        <v>20.668544513142979</v>
      </c>
      <c r="H38">
        <f t="shared" si="2"/>
        <v>36.312837499999993</v>
      </c>
      <c r="J38" s="1">
        <v>23.195599999999999</v>
      </c>
      <c r="K38" s="1">
        <v>23.916799999999999</v>
      </c>
      <c r="L38" s="1">
        <v>38.118400000000001</v>
      </c>
      <c r="M38" s="1">
        <v>42.779499999999999</v>
      </c>
      <c r="N38">
        <v>44.892800000000001</v>
      </c>
      <c r="O38">
        <v>38.839199999999998</v>
      </c>
      <c r="P38" s="1">
        <v>40.197400000000002</v>
      </c>
      <c r="Q38" s="1">
        <v>38.563000000000002</v>
      </c>
      <c r="R38">
        <f t="shared" si="3"/>
        <v>14.201600000000003</v>
      </c>
    </row>
    <row r="39" spans="1:18" x14ac:dyDescent="0.25">
      <c r="A39" s="1">
        <v>2006</v>
      </c>
      <c r="B39" s="26">
        <v>41.513500000000001</v>
      </c>
      <c r="C39" s="26">
        <v>4.5956999999999999</v>
      </c>
      <c r="D39" s="39">
        <f t="shared" si="0"/>
        <v>11.070374697387596</v>
      </c>
      <c r="E39" s="26">
        <v>40.714799999999997</v>
      </c>
      <c r="F39" s="26">
        <v>1.8589</v>
      </c>
      <c r="G39" s="26">
        <f t="shared" si="1"/>
        <v>4.5656616267303294</v>
      </c>
      <c r="H39">
        <f t="shared" si="2"/>
        <v>40.552462499999997</v>
      </c>
      <c r="J39" s="1">
        <v>41.513500000000001</v>
      </c>
      <c r="K39" s="1">
        <v>34.463500000000003</v>
      </c>
      <c r="L39" s="1">
        <v>33.829000000000001</v>
      </c>
      <c r="M39" s="1">
        <v>40.714799999999997</v>
      </c>
      <c r="N39">
        <v>53.106499999999997</v>
      </c>
      <c r="O39">
        <v>36.683799999999998</v>
      </c>
      <c r="P39" s="1">
        <v>40.484299999999998</v>
      </c>
      <c r="Q39" s="1">
        <v>43.624299999999998</v>
      </c>
      <c r="R39">
        <f t="shared" si="3"/>
        <v>-0.63450000000000273</v>
      </c>
    </row>
    <row r="40" spans="1:18" x14ac:dyDescent="0.25">
      <c r="A40" s="1">
        <v>2007</v>
      </c>
      <c r="B40" s="26">
        <v>36.642499999999998</v>
      </c>
      <c r="C40" s="26">
        <v>6.2176999999999998</v>
      </c>
      <c r="D40" s="39">
        <f t="shared" si="0"/>
        <v>16.968547451729549</v>
      </c>
      <c r="E40" s="26">
        <v>50.31</v>
      </c>
      <c r="F40" s="26"/>
      <c r="G40" s="26"/>
      <c r="H40">
        <f t="shared" si="2"/>
        <v>43.056249999999999</v>
      </c>
      <c r="J40" s="1">
        <v>36.642499999999998</v>
      </c>
      <c r="K40" s="1">
        <v>38.729999999999997</v>
      </c>
      <c r="L40" s="1">
        <v>46.542499999999997</v>
      </c>
      <c r="M40" s="1">
        <v>50.31</v>
      </c>
      <c r="N40"/>
      <c r="O40"/>
      <c r="R40">
        <f t="shared" si="3"/>
        <v>7.8125</v>
      </c>
    </row>
    <row r="41" spans="1:18" x14ac:dyDescent="0.25">
      <c r="A41" s="1">
        <v>2008</v>
      </c>
      <c r="B41" s="26">
        <v>38.476700000000001</v>
      </c>
      <c r="C41" s="26">
        <v>2.3651</v>
      </c>
      <c r="D41" s="39">
        <f t="shared" si="0"/>
        <v>6.1468369168873629</v>
      </c>
      <c r="E41" s="26">
        <v>88.324700000000007</v>
      </c>
      <c r="F41" s="26">
        <v>1.7605</v>
      </c>
      <c r="G41" s="26">
        <f t="shared" si="1"/>
        <v>1.9932136763555379</v>
      </c>
      <c r="H41">
        <f t="shared" si="2"/>
        <v>72.396050000000002</v>
      </c>
      <c r="J41" s="1">
        <v>38.476700000000001</v>
      </c>
      <c r="K41" s="1">
        <v>42.282600000000002</v>
      </c>
      <c r="L41" s="1">
        <v>81.781800000000004</v>
      </c>
      <c r="M41" s="1">
        <v>88.324700000000007</v>
      </c>
      <c r="N41">
        <v>76.689099999999996</v>
      </c>
      <c r="O41">
        <v>84.468299999999999</v>
      </c>
      <c r="P41" s="1">
        <v>84.163200000000003</v>
      </c>
      <c r="Q41" s="1">
        <v>82.981999999999999</v>
      </c>
      <c r="R41">
        <f t="shared" si="3"/>
        <v>39.499200000000002</v>
      </c>
    </row>
    <row r="42" spans="1:18" x14ac:dyDescent="0.25">
      <c r="A42" s="1">
        <v>2009</v>
      </c>
      <c r="B42" s="26">
        <v>23.475000000000001</v>
      </c>
      <c r="C42" s="26">
        <v>2.1659000000000002</v>
      </c>
      <c r="D42" s="39">
        <f t="shared" si="0"/>
        <v>9.2264110756123543</v>
      </c>
      <c r="E42" s="26">
        <v>73.034999999999997</v>
      </c>
      <c r="F42" s="26">
        <v>8.0040999999999993</v>
      </c>
      <c r="G42" s="26">
        <f t="shared" si="1"/>
        <v>10.959266105291983</v>
      </c>
      <c r="H42">
        <f t="shared" si="2"/>
        <v>44.367499999999993</v>
      </c>
      <c r="J42" s="1">
        <v>23.475000000000001</v>
      </c>
      <c r="K42" s="1">
        <v>23.14</v>
      </c>
      <c r="L42" s="1">
        <v>43.51</v>
      </c>
      <c r="M42" s="1">
        <v>73.034999999999997</v>
      </c>
      <c r="N42">
        <v>44.082500000000003</v>
      </c>
      <c r="O42">
        <v>51.094999999999999</v>
      </c>
      <c r="P42" s="1">
        <v>52.337499999999999</v>
      </c>
      <c r="Q42" s="1">
        <v>44.265000000000001</v>
      </c>
      <c r="R42">
        <f t="shared" si="3"/>
        <v>20.369999999999997</v>
      </c>
    </row>
    <row r="43" spans="1:18" x14ac:dyDescent="0.25">
      <c r="A43" s="1">
        <v>2010</v>
      </c>
      <c r="B43" s="26">
        <v>13.6972</v>
      </c>
      <c r="C43" s="26">
        <v>3.6059000000000001</v>
      </c>
      <c r="D43" s="39">
        <f t="shared" si="0"/>
        <v>26.325818415442569</v>
      </c>
      <c r="E43" s="26">
        <v>31.327000000000002</v>
      </c>
      <c r="F43" s="26">
        <v>1.4790000000000001</v>
      </c>
      <c r="G43" s="26">
        <f t="shared" si="1"/>
        <v>4.7211670444025922</v>
      </c>
      <c r="H43">
        <f t="shared" si="2"/>
        <v>22.329787499999998</v>
      </c>
      <c r="J43" s="1">
        <v>13.6972</v>
      </c>
      <c r="K43" s="1">
        <v>13.0205</v>
      </c>
      <c r="L43" s="1">
        <v>23.463000000000001</v>
      </c>
      <c r="M43" s="1">
        <v>31.327000000000002</v>
      </c>
      <c r="N43">
        <v>24.700099999999999</v>
      </c>
      <c r="O43">
        <v>24.4406</v>
      </c>
      <c r="P43" s="1">
        <v>24.817799999999998</v>
      </c>
      <c r="Q43" s="1">
        <v>23.1721</v>
      </c>
      <c r="R43">
        <f t="shared" si="3"/>
        <v>10.442500000000001</v>
      </c>
    </row>
    <row r="44" spans="1:18" x14ac:dyDescent="0.25">
      <c r="A44" s="1">
        <v>2011</v>
      </c>
      <c r="B44" s="26">
        <v>29.272500000000001</v>
      </c>
      <c r="C44" s="26">
        <v>3.1888999999999998</v>
      </c>
      <c r="D44" s="39">
        <f t="shared" si="0"/>
        <v>10.893842343496454</v>
      </c>
      <c r="E44" s="26">
        <v>44.692500000000003</v>
      </c>
      <c r="F44" s="26">
        <v>8.5356000000000005</v>
      </c>
      <c r="G44" s="26">
        <f t="shared" si="1"/>
        <v>19.098506460815575</v>
      </c>
      <c r="H44">
        <f t="shared" si="2"/>
        <v>38.307812499999997</v>
      </c>
      <c r="J44" s="1">
        <v>29.272500000000001</v>
      </c>
      <c r="K44" s="1">
        <v>27.515000000000001</v>
      </c>
      <c r="L44" s="1">
        <v>35.262500000000003</v>
      </c>
      <c r="M44" s="1">
        <v>44.692500000000003</v>
      </c>
      <c r="N44">
        <v>45.12</v>
      </c>
      <c r="O44">
        <v>39.8825</v>
      </c>
      <c r="P44" s="1">
        <v>40.122500000000002</v>
      </c>
      <c r="Q44" s="1">
        <v>44.594999999999999</v>
      </c>
      <c r="R44">
        <f t="shared" si="3"/>
        <v>7.7475000000000023</v>
      </c>
    </row>
    <row r="45" spans="1:18" x14ac:dyDescent="0.25">
      <c r="A45" s="1">
        <v>2012</v>
      </c>
      <c r="B45" s="26">
        <v>25.815000000000001</v>
      </c>
      <c r="C45" s="26">
        <v>2.9203000000000001</v>
      </c>
      <c r="D45" s="39">
        <f t="shared" si="0"/>
        <v>11.312415262444315</v>
      </c>
      <c r="E45" s="26">
        <v>61.225000000000001</v>
      </c>
      <c r="F45" s="26">
        <v>3.1434000000000002</v>
      </c>
      <c r="G45" s="26">
        <f t="shared" si="1"/>
        <v>5.1341772151898741</v>
      </c>
      <c r="H45">
        <f t="shared" si="2"/>
        <v>49.519374999999997</v>
      </c>
      <c r="J45" s="1">
        <v>25.815000000000001</v>
      </c>
      <c r="K45" s="1">
        <v>27.074999999999999</v>
      </c>
      <c r="L45" s="1">
        <v>55.384999999999998</v>
      </c>
      <c r="M45" s="1">
        <v>61.225000000000001</v>
      </c>
      <c r="N45">
        <v>52.637500000000003</v>
      </c>
      <c r="O45">
        <v>55.13</v>
      </c>
      <c r="P45" s="1">
        <v>61.352499999999999</v>
      </c>
      <c r="Q45" s="1">
        <v>57.534999999999997</v>
      </c>
      <c r="R45">
        <f t="shared" si="3"/>
        <v>28.31</v>
      </c>
    </row>
    <row r="46" spans="1:18" x14ac:dyDescent="0.25">
      <c r="A46" s="1">
        <v>2013</v>
      </c>
      <c r="B46" s="26">
        <v>24.141100000000002</v>
      </c>
      <c r="C46" s="26">
        <v>3.3068</v>
      </c>
      <c r="D46" s="39">
        <f t="shared" si="0"/>
        <v>13.69780167432304</v>
      </c>
      <c r="E46" s="26">
        <v>39.885399999999997</v>
      </c>
      <c r="F46" s="26">
        <v>0.37709999999999999</v>
      </c>
      <c r="G46" s="26">
        <f t="shared" si="1"/>
        <v>0.94545873928806035</v>
      </c>
      <c r="H46">
        <f t="shared" si="2"/>
        <v>35.058662499999997</v>
      </c>
      <c r="J46" s="1">
        <v>24.141100000000002</v>
      </c>
      <c r="K46" s="1">
        <v>23.010200000000001</v>
      </c>
      <c r="L46" s="1">
        <v>40.056699999999999</v>
      </c>
      <c r="M46" s="1">
        <v>39.885399999999997</v>
      </c>
      <c r="N46">
        <v>34.9514</v>
      </c>
      <c r="O46">
        <v>37.914999999999999</v>
      </c>
      <c r="P46" s="1">
        <v>41.790199999999999</v>
      </c>
      <c r="Q46" s="1">
        <v>38.719299999999997</v>
      </c>
      <c r="R46">
        <f t="shared" si="3"/>
        <v>17.046499999999998</v>
      </c>
    </row>
    <row r="47" spans="1:18" x14ac:dyDescent="0.25">
      <c r="A47" s="1">
        <v>2014</v>
      </c>
      <c r="B47" s="26">
        <v>30.650200000000002</v>
      </c>
      <c r="C47" s="26">
        <v>2.1576</v>
      </c>
      <c r="D47" s="39">
        <f t="shared" si="0"/>
        <v>7.0394320428577943</v>
      </c>
      <c r="E47" s="26">
        <v>28.236899999999999</v>
      </c>
      <c r="F47" s="26">
        <v>2.9346999999999999</v>
      </c>
      <c r="G47" s="26">
        <f t="shared" si="1"/>
        <v>10.393138056939678</v>
      </c>
      <c r="H47">
        <f t="shared" si="2"/>
        <v>28.865687500000007</v>
      </c>
      <c r="J47" s="1">
        <v>30.650200000000002</v>
      </c>
      <c r="K47" s="1">
        <v>29.798100000000002</v>
      </c>
      <c r="L47" s="1">
        <v>25.885300000000001</v>
      </c>
      <c r="M47" s="1">
        <v>28.236899999999999</v>
      </c>
      <c r="N47">
        <v>26.581800000000001</v>
      </c>
      <c r="O47">
        <v>28.628799999999998</v>
      </c>
      <c r="P47" s="1">
        <v>29.2912</v>
      </c>
      <c r="Q47" s="1">
        <v>31.853200000000001</v>
      </c>
      <c r="R47">
        <f t="shared" si="3"/>
        <v>-3.9128000000000007</v>
      </c>
    </row>
    <row r="48" spans="1:18" x14ac:dyDescent="0.25">
      <c r="A48" s="1">
        <v>2015</v>
      </c>
      <c r="B48" s="26">
        <v>21.392499999999998</v>
      </c>
      <c r="C48" s="26">
        <v>5.0735999999999999</v>
      </c>
      <c r="D48" s="39">
        <f t="shared" si="0"/>
        <v>23.716723150636906</v>
      </c>
      <c r="E48" s="26">
        <v>40.094999999999999</v>
      </c>
      <c r="F48" s="26">
        <v>6.7748999999999997</v>
      </c>
      <c r="G48" s="26">
        <f t="shared" si="1"/>
        <v>16.897119341563783</v>
      </c>
      <c r="H48">
        <f t="shared" si="2"/>
        <v>36.600937500000001</v>
      </c>
      <c r="J48" s="26">
        <v>21.392499999999998</v>
      </c>
      <c r="K48" s="26">
        <v>28.515000000000001</v>
      </c>
      <c r="L48" s="26">
        <v>39.1325</v>
      </c>
      <c r="M48" s="26">
        <v>40.094999999999999</v>
      </c>
      <c r="N48" s="26">
        <v>30.37</v>
      </c>
      <c r="O48" s="26">
        <v>45.83</v>
      </c>
      <c r="P48" s="26">
        <v>44.49</v>
      </c>
      <c r="Q48" s="26">
        <v>42.982500000000002</v>
      </c>
      <c r="R48">
        <f t="shared" si="3"/>
        <v>10.6175</v>
      </c>
    </row>
    <row r="49" spans="1:18" x14ac:dyDescent="0.25">
      <c r="D49" s="39"/>
      <c r="G49" s="26"/>
      <c r="I49" s="31" t="s">
        <v>74</v>
      </c>
      <c r="J49" s="32">
        <f>AVERAGE(J5:J48)</f>
        <v>25.484286363636372</v>
      </c>
      <c r="K49" s="32">
        <f t="shared" ref="K49:R49" si="4">AVERAGE(K5:K48)</f>
        <v>26.166006818181817</v>
      </c>
      <c r="L49" s="32">
        <f t="shared" si="4"/>
        <v>41.061290909090907</v>
      </c>
      <c r="M49" s="32">
        <f t="shared" si="4"/>
        <v>44.279906818181814</v>
      </c>
      <c r="N49" s="32">
        <f t="shared" si="4"/>
        <v>40.018548837209302</v>
      </c>
      <c r="O49" s="32">
        <f t="shared" si="4"/>
        <v>42.48149069767441</v>
      </c>
      <c r="P49" s="32">
        <f t="shared" si="4"/>
        <v>43.208448837209303</v>
      </c>
      <c r="Q49" s="32">
        <f t="shared" si="4"/>
        <v>43.421753488372097</v>
      </c>
      <c r="R49" s="32">
        <f t="shared" si="4"/>
        <v>14.895284090909087</v>
      </c>
    </row>
    <row r="50" spans="1:18" x14ac:dyDescent="0.25">
      <c r="A50" s="40" t="s">
        <v>92</v>
      </c>
      <c r="B50" s="40">
        <f>AVERAGE(B5:B48)</f>
        <v>25.484286363636372</v>
      </c>
      <c r="C50" s="40">
        <f>AVERAGE(C5:C48)</f>
        <v>3.7259250000000006</v>
      </c>
      <c r="D50" s="40">
        <f>AVERAGE(D5:D48)</f>
        <v>15.982279938989233</v>
      </c>
      <c r="G50" s="26"/>
      <c r="I50" s="31" t="s">
        <v>75</v>
      </c>
      <c r="J50" s="32">
        <f>STDEV(J5:J48)</f>
        <v>7.6563020445263756</v>
      </c>
      <c r="K50" s="32">
        <f t="shared" ref="K50:R50" si="5">STDEV(K5:K48)</f>
        <v>7.8798990277558101</v>
      </c>
      <c r="L50" s="32">
        <f t="shared" si="5"/>
        <v>11.834240975882857</v>
      </c>
      <c r="M50" s="32">
        <f t="shared" si="5"/>
        <v>14.65135954819271</v>
      </c>
      <c r="N50" s="32">
        <f t="shared" si="5"/>
        <v>13.102726405733677</v>
      </c>
      <c r="O50" s="32">
        <f t="shared" si="5"/>
        <v>13.272635025168908</v>
      </c>
      <c r="P50" s="32">
        <f t="shared" si="5"/>
        <v>13.940270373537242</v>
      </c>
      <c r="Q50" s="32">
        <f t="shared" si="5"/>
        <v>12.939166750392021</v>
      </c>
      <c r="R50" s="32">
        <f t="shared" si="5"/>
        <v>10.398233070540206</v>
      </c>
    </row>
    <row r="51" spans="1:18" x14ac:dyDescent="0.25">
      <c r="A51" s="40" t="s">
        <v>93</v>
      </c>
      <c r="B51" s="40">
        <f>MIN(B5:B48)</f>
        <v>10.8628</v>
      </c>
      <c r="C51" s="40">
        <f>MIN(C5:C48)</f>
        <v>1.002</v>
      </c>
      <c r="D51" s="40">
        <f>MIN(D5:D48)</f>
        <v>2.6543046357615894</v>
      </c>
    </row>
    <row r="52" spans="1:18" x14ac:dyDescent="0.25">
      <c r="A52" s="40" t="s">
        <v>94</v>
      </c>
      <c r="B52" s="40">
        <f>MAX(B5:B48)</f>
        <v>42.177500000000002</v>
      </c>
      <c r="C52" s="40">
        <f>MAX(C5:C48)</f>
        <v>8.7844999999999995</v>
      </c>
      <c r="D52" s="40">
        <f>MAX(D5:D48)</f>
        <v>60.404045960571828</v>
      </c>
    </row>
    <row r="53" spans="1:18" x14ac:dyDescent="0.25">
      <c r="J53" s="1" t="s">
        <v>19</v>
      </c>
      <c r="K53" s="1" t="s">
        <v>61</v>
      </c>
      <c r="L53" s="1" t="s">
        <v>60</v>
      </c>
    </row>
    <row r="54" spans="1:18" x14ac:dyDescent="0.25">
      <c r="J54" s="1">
        <v>33.700000000000003</v>
      </c>
      <c r="L54" s="1">
        <v>-1.5</v>
      </c>
    </row>
    <row r="55" spans="1:18" x14ac:dyDescent="0.25">
      <c r="J55" s="1">
        <v>27.98</v>
      </c>
      <c r="K55" s="1">
        <f>AVERAGE(J54:J55)</f>
        <v>30.840000000000003</v>
      </c>
      <c r="L55" s="1">
        <v>-2.9325000000000001</v>
      </c>
    </row>
    <row r="56" spans="1:18" x14ac:dyDescent="0.25">
      <c r="J56" s="1">
        <v>17.061</v>
      </c>
      <c r="K56" s="1">
        <f t="shared" ref="K56:K96" si="6">AVERAGE(J55:J56)</f>
        <v>22.520499999999998</v>
      </c>
      <c r="L56" s="1">
        <v>13.7637</v>
      </c>
    </row>
    <row r="57" spans="1:18" x14ac:dyDescent="0.25">
      <c r="J57" s="1">
        <v>28.797999999999998</v>
      </c>
      <c r="K57" s="1">
        <f t="shared" si="6"/>
        <v>22.929499999999997</v>
      </c>
      <c r="L57" s="1">
        <v>19.995300000000004</v>
      </c>
    </row>
    <row r="58" spans="1:18" x14ac:dyDescent="0.25">
      <c r="J58" s="1">
        <v>25.440300000000001</v>
      </c>
      <c r="K58" s="1">
        <f t="shared" si="6"/>
        <v>27.119149999999998</v>
      </c>
      <c r="L58" s="1">
        <v>16.8492</v>
      </c>
    </row>
    <row r="59" spans="1:18" x14ac:dyDescent="0.25">
      <c r="J59" s="1">
        <v>15.609</v>
      </c>
      <c r="K59" s="1">
        <f t="shared" si="6"/>
        <v>20.524650000000001</v>
      </c>
      <c r="L59" s="1">
        <v>11.767199999999999</v>
      </c>
    </row>
    <row r="60" spans="1:18" x14ac:dyDescent="0.25">
      <c r="J60" s="1">
        <v>20.721299999999999</v>
      </c>
      <c r="K60" s="1">
        <f t="shared" si="6"/>
        <v>18.165150000000001</v>
      </c>
      <c r="L60" s="1">
        <v>18.966700000000003</v>
      </c>
    </row>
    <row r="61" spans="1:18" x14ac:dyDescent="0.25">
      <c r="J61" s="1">
        <v>42.177500000000002</v>
      </c>
      <c r="K61" s="1">
        <f t="shared" si="6"/>
        <v>31.449400000000001</v>
      </c>
      <c r="L61" s="1">
        <v>0.68250000000000455</v>
      </c>
    </row>
    <row r="62" spans="1:18" x14ac:dyDescent="0.25">
      <c r="J62" s="1">
        <v>18.997499999999999</v>
      </c>
      <c r="K62" s="1">
        <f t="shared" si="6"/>
        <v>30.587499999999999</v>
      </c>
      <c r="L62" s="1">
        <v>31.46</v>
      </c>
    </row>
    <row r="63" spans="1:18" x14ac:dyDescent="0.25">
      <c r="J63" s="1">
        <v>21.66</v>
      </c>
      <c r="K63" s="1">
        <f t="shared" si="6"/>
        <v>20.328749999999999</v>
      </c>
      <c r="L63" s="1">
        <v>15.362500000000001</v>
      </c>
    </row>
    <row r="64" spans="1:18" x14ac:dyDescent="0.25">
      <c r="J64" s="1">
        <v>19.7225</v>
      </c>
      <c r="K64" s="1">
        <f t="shared" si="6"/>
        <v>20.69125</v>
      </c>
      <c r="L64" s="1">
        <v>5.2324999999999982</v>
      </c>
    </row>
    <row r="65" spans="10:12" x14ac:dyDescent="0.25">
      <c r="J65" s="1">
        <v>38.325000000000003</v>
      </c>
      <c r="K65" s="1">
        <f t="shared" si="6"/>
        <v>29.02375</v>
      </c>
      <c r="L65" s="1">
        <v>12.524999999999999</v>
      </c>
    </row>
    <row r="66" spans="10:12" x14ac:dyDescent="0.25">
      <c r="J66" s="1">
        <v>32.945</v>
      </c>
      <c r="K66" s="1">
        <f t="shared" si="6"/>
        <v>35.635000000000005</v>
      </c>
      <c r="L66" s="1">
        <v>11.252499999999998</v>
      </c>
    </row>
    <row r="67" spans="10:12" x14ac:dyDescent="0.25">
      <c r="J67" s="1">
        <v>22.807500000000001</v>
      </c>
      <c r="K67" s="1">
        <f t="shared" si="6"/>
        <v>27.876249999999999</v>
      </c>
      <c r="L67" s="1">
        <v>14.247499999999999</v>
      </c>
    </row>
    <row r="68" spans="10:12" x14ac:dyDescent="0.25">
      <c r="J68" s="1">
        <v>37.75</v>
      </c>
      <c r="K68" s="1">
        <f t="shared" si="6"/>
        <v>30.278750000000002</v>
      </c>
      <c r="L68" s="1">
        <v>4.0850000000000009</v>
      </c>
    </row>
    <row r="69" spans="10:12" x14ac:dyDescent="0.25">
      <c r="J69" s="1">
        <v>30.885000000000002</v>
      </c>
      <c r="K69" s="1">
        <f t="shared" si="6"/>
        <v>34.317500000000003</v>
      </c>
      <c r="L69" s="1">
        <v>12.160000000000004</v>
      </c>
    </row>
    <row r="70" spans="10:12" x14ac:dyDescent="0.25">
      <c r="J70" s="1">
        <v>27.98</v>
      </c>
      <c r="K70" s="1">
        <f t="shared" si="6"/>
        <v>29.432500000000001</v>
      </c>
      <c r="L70" s="1">
        <v>30.219999999999995</v>
      </c>
    </row>
    <row r="71" spans="10:12" x14ac:dyDescent="0.25">
      <c r="J71" s="1">
        <v>17.335000000000001</v>
      </c>
      <c r="K71" s="1">
        <f t="shared" si="6"/>
        <v>22.657499999999999</v>
      </c>
      <c r="L71" s="1">
        <v>21.444999999999997</v>
      </c>
    </row>
    <row r="72" spans="10:12" x14ac:dyDescent="0.25">
      <c r="J72" s="1">
        <v>27.377500000000001</v>
      </c>
      <c r="K72" s="1">
        <f t="shared" si="6"/>
        <v>22.356250000000003</v>
      </c>
      <c r="L72" s="1">
        <v>22.837499999999999</v>
      </c>
    </row>
    <row r="73" spans="10:12" x14ac:dyDescent="0.25">
      <c r="J73" s="1">
        <v>23.412500000000001</v>
      </c>
      <c r="K73" s="1">
        <f t="shared" si="6"/>
        <v>25.395000000000003</v>
      </c>
      <c r="L73" s="1">
        <v>6.3249999999999993</v>
      </c>
    </row>
    <row r="74" spans="10:12" x14ac:dyDescent="0.25">
      <c r="J74" s="1">
        <v>20.1616</v>
      </c>
      <c r="K74" s="1">
        <f t="shared" si="6"/>
        <v>21.787050000000001</v>
      </c>
      <c r="L74" s="1">
        <v>20.3522</v>
      </c>
    </row>
    <row r="75" spans="10:12" x14ac:dyDescent="0.25">
      <c r="J75" s="1">
        <v>19.3721</v>
      </c>
      <c r="K75" s="1">
        <f t="shared" si="6"/>
        <v>19.766849999999998</v>
      </c>
      <c r="L75" s="1">
        <v>19.895399999999995</v>
      </c>
    </row>
    <row r="76" spans="10:12" x14ac:dyDescent="0.25">
      <c r="J76" s="1">
        <v>10.8628</v>
      </c>
      <c r="K76" s="1">
        <f t="shared" si="6"/>
        <v>15.11745</v>
      </c>
      <c r="L76" s="1">
        <v>21.9101</v>
      </c>
    </row>
    <row r="77" spans="10:12" x14ac:dyDescent="0.25">
      <c r="J77" s="1">
        <v>28.067799999999998</v>
      </c>
      <c r="K77" s="1">
        <f t="shared" si="6"/>
        <v>19.465299999999999</v>
      </c>
      <c r="L77" s="1">
        <v>11.9696</v>
      </c>
    </row>
    <row r="78" spans="10:12" x14ac:dyDescent="0.25">
      <c r="J78" s="1">
        <v>17.7148</v>
      </c>
      <c r="K78" s="1">
        <f t="shared" si="6"/>
        <v>22.891300000000001</v>
      </c>
      <c r="L78" s="1">
        <v>8.5406000000000013</v>
      </c>
    </row>
    <row r="79" spans="10:12" x14ac:dyDescent="0.25">
      <c r="J79" s="1">
        <v>21.2334</v>
      </c>
      <c r="K79" s="1">
        <f t="shared" si="6"/>
        <v>19.4741</v>
      </c>
      <c r="L79" s="1">
        <v>18.983299999999996</v>
      </c>
    </row>
    <row r="80" spans="10:12" x14ac:dyDescent="0.25">
      <c r="J80" s="1">
        <v>23.219000000000001</v>
      </c>
      <c r="K80" s="1">
        <f t="shared" si="6"/>
        <v>22.226199999999999</v>
      </c>
      <c r="L80" s="1">
        <v>23.776600000000002</v>
      </c>
    </row>
    <row r="81" spans="10:12" x14ac:dyDescent="0.25">
      <c r="J81" s="1">
        <v>14.542899999999999</v>
      </c>
      <c r="K81" s="1">
        <f t="shared" si="6"/>
        <v>18.880949999999999</v>
      </c>
      <c r="L81" s="1">
        <v>17.898100000000003</v>
      </c>
    </row>
    <row r="82" spans="10:12" x14ac:dyDescent="0.25">
      <c r="J82" s="1">
        <v>20.4757</v>
      </c>
      <c r="K82" s="1">
        <f t="shared" si="6"/>
        <v>17.5093</v>
      </c>
      <c r="L82" s="1">
        <v>17.366599999999998</v>
      </c>
    </row>
    <row r="83" spans="10:12" x14ac:dyDescent="0.25">
      <c r="J83" s="1">
        <v>18.6647</v>
      </c>
      <c r="K83" s="1">
        <f t="shared" si="6"/>
        <v>19.5702</v>
      </c>
      <c r="L83" s="1">
        <v>0.41439999999999699</v>
      </c>
    </row>
    <row r="84" spans="10:12" x14ac:dyDescent="0.25">
      <c r="J84" s="1">
        <v>32.217799999999997</v>
      </c>
      <c r="K84" s="1">
        <f t="shared" si="6"/>
        <v>25.441249999999997</v>
      </c>
      <c r="L84" s="1">
        <v>8.2077999999999989</v>
      </c>
    </row>
    <row r="85" spans="10:12" x14ac:dyDescent="0.25">
      <c r="J85" s="1">
        <v>30.365300000000001</v>
      </c>
      <c r="K85" s="1">
        <f t="shared" si="6"/>
        <v>31.291550000000001</v>
      </c>
      <c r="L85" s="1">
        <v>36.106300000000005</v>
      </c>
    </row>
    <row r="86" spans="10:12" x14ac:dyDescent="0.25">
      <c r="J86" s="1">
        <v>25.4543</v>
      </c>
      <c r="K86" s="1">
        <f t="shared" si="6"/>
        <v>27.909800000000001</v>
      </c>
      <c r="L86" s="1">
        <v>33.726900000000001</v>
      </c>
    </row>
    <row r="87" spans="10:12" x14ac:dyDescent="0.25">
      <c r="J87" s="1">
        <v>23.195599999999999</v>
      </c>
      <c r="K87" s="1">
        <f t="shared" si="6"/>
        <v>24.324950000000001</v>
      </c>
      <c r="L87" s="1">
        <v>14.201600000000003</v>
      </c>
    </row>
    <row r="88" spans="10:12" x14ac:dyDescent="0.25">
      <c r="J88" s="1">
        <v>41.513500000000001</v>
      </c>
      <c r="K88" s="1">
        <f t="shared" si="6"/>
        <v>32.354550000000003</v>
      </c>
      <c r="L88" s="1">
        <v>-0.63450000000000273</v>
      </c>
    </row>
    <row r="89" spans="10:12" x14ac:dyDescent="0.25">
      <c r="J89" s="1">
        <v>36.642499999999998</v>
      </c>
      <c r="K89" s="1">
        <f t="shared" si="6"/>
        <v>39.078000000000003</v>
      </c>
      <c r="L89" s="1">
        <v>7.8125</v>
      </c>
    </row>
    <row r="90" spans="10:12" x14ac:dyDescent="0.25">
      <c r="J90" s="1">
        <v>38.476700000000001</v>
      </c>
      <c r="K90" s="1">
        <f t="shared" si="6"/>
        <v>37.559600000000003</v>
      </c>
      <c r="L90" s="1">
        <v>39.499200000000002</v>
      </c>
    </row>
    <row r="91" spans="10:12" x14ac:dyDescent="0.25">
      <c r="J91" s="1">
        <v>23.475000000000001</v>
      </c>
      <c r="K91" s="1">
        <f t="shared" si="6"/>
        <v>30.975850000000001</v>
      </c>
      <c r="L91" s="1">
        <v>20.369999999999997</v>
      </c>
    </row>
    <row r="92" spans="10:12" x14ac:dyDescent="0.25">
      <c r="J92" s="1">
        <v>13.6972</v>
      </c>
      <c r="K92" s="1">
        <f t="shared" si="6"/>
        <v>18.586100000000002</v>
      </c>
      <c r="L92" s="1">
        <v>10.442500000000001</v>
      </c>
    </row>
    <row r="93" spans="10:12" x14ac:dyDescent="0.25">
      <c r="J93" s="1">
        <v>29.272500000000001</v>
      </c>
      <c r="K93" s="1">
        <f t="shared" si="6"/>
        <v>21.484850000000002</v>
      </c>
      <c r="L93" s="1">
        <v>7.7475000000000023</v>
      </c>
    </row>
    <row r="94" spans="10:12" x14ac:dyDescent="0.25">
      <c r="J94" s="1">
        <v>25.815000000000001</v>
      </c>
      <c r="K94" s="1">
        <f t="shared" si="6"/>
        <v>27.543750000000003</v>
      </c>
      <c r="L94" s="1">
        <v>28.31</v>
      </c>
    </row>
    <row r="95" spans="10:12" x14ac:dyDescent="0.25">
      <c r="J95" s="1">
        <v>24.141100000000002</v>
      </c>
      <c r="K95" s="1">
        <f t="shared" si="6"/>
        <v>24.978050000000003</v>
      </c>
      <c r="L95" s="1">
        <v>17.046499999999998</v>
      </c>
    </row>
    <row r="96" spans="10:12" x14ac:dyDescent="0.25">
      <c r="J96" s="1">
        <v>30.650200000000002</v>
      </c>
      <c r="K96" s="1">
        <f t="shared" si="6"/>
        <v>27.395650000000003</v>
      </c>
      <c r="L96" s="1">
        <v>-3.9128000000000007</v>
      </c>
    </row>
  </sheetData>
  <pageMargins left="0.7" right="0.7" top="0.75" bottom="0.75" header="0.3" footer="0.3"/>
  <pageSetup scale="3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4"/>
  <sheetViews>
    <sheetView workbookViewId="0">
      <selection activeCell="S3" sqref="S3"/>
    </sheetView>
  </sheetViews>
  <sheetFormatPr defaultRowHeight="15" x14ac:dyDescent="0.25"/>
  <cols>
    <col min="5" max="5" width="10.42578125" customWidth="1"/>
    <col min="7" max="7" width="10.140625" customWidth="1"/>
    <col min="8" max="14" width="9.140625" style="1"/>
    <col min="15" max="15" width="10.85546875" style="1" customWidth="1"/>
  </cols>
  <sheetData>
    <row r="1" spans="1:20" x14ac:dyDescent="0.25">
      <c r="M1" s="1" t="s">
        <v>50</v>
      </c>
      <c r="O1" s="1" t="s">
        <v>52</v>
      </c>
      <c r="S1" t="s">
        <v>55</v>
      </c>
    </row>
    <row r="2" spans="1:20" x14ac:dyDescent="0.25">
      <c r="M2" s="1" t="s">
        <v>51</v>
      </c>
    </row>
    <row r="3" spans="1:20" x14ac:dyDescent="0.25">
      <c r="A3" s="14" t="s">
        <v>0</v>
      </c>
      <c r="B3" s="14" t="s">
        <v>6</v>
      </c>
      <c r="C3" s="14" t="s">
        <v>7</v>
      </c>
      <c r="D3" s="14" t="s">
        <v>16</v>
      </c>
      <c r="E3" s="13" t="s">
        <v>17</v>
      </c>
      <c r="F3" s="15" t="s">
        <v>18</v>
      </c>
      <c r="G3" s="15"/>
      <c r="J3" s="33" t="s">
        <v>33</v>
      </c>
      <c r="K3" s="33" t="s">
        <v>34</v>
      </c>
      <c r="L3" s="33" t="s">
        <v>13</v>
      </c>
      <c r="M3" s="33" t="s">
        <v>14</v>
      </c>
      <c r="N3" s="33" t="s">
        <v>35</v>
      </c>
      <c r="O3" s="33" t="s">
        <v>36</v>
      </c>
    </row>
    <row r="4" spans="1:20" x14ac:dyDescent="0.25">
      <c r="J4" s="17" t="s">
        <v>37</v>
      </c>
      <c r="K4" s="17" t="s">
        <v>38</v>
      </c>
      <c r="L4" s="17" t="s">
        <v>39</v>
      </c>
      <c r="M4" s="17" t="s">
        <v>40</v>
      </c>
      <c r="N4" s="17" t="s">
        <v>41</v>
      </c>
      <c r="O4" s="17" t="s">
        <v>42</v>
      </c>
    </row>
    <row r="5" spans="1:20" x14ac:dyDescent="0.25">
      <c r="A5">
        <v>1893</v>
      </c>
      <c r="B5">
        <v>1</v>
      </c>
      <c r="C5">
        <v>10.5</v>
      </c>
      <c r="D5">
        <f>(C5*60*1.12)/1000</f>
        <v>0.7056</v>
      </c>
      <c r="E5">
        <f>(D5+1.7799)/6.1734</f>
        <v>0.40261444260861112</v>
      </c>
      <c r="F5" s="15" t="s">
        <v>20</v>
      </c>
      <c r="G5" s="15"/>
      <c r="I5" s="7"/>
      <c r="J5" s="7"/>
      <c r="K5" s="7"/>
      <c r="L5" s="9"/>
      <c r="M5" s="7" t="s">
        <v>45</v>
      </c>
      <c r="N5" s="7"/>
      <c r="O5" s="7"/>
      <c r="P5" s="8" t="s">
        <v>11</v>
      </c>
      <c r="Q5" s="8"/>
      <c r="S5" s="10">
        <v>1</v>
      </c>
      <c r="T5" s="1" t="s">
        <v>5</v>
      </c>
    </row>
    <row r="6" spans="1:20" x14ac:dyDescent="0.25">
      <c r="A6">
        <v>1893</v>
      </c>
      <c r="B6">
        <v>2</v>
      </c>
      <c r="C6">
        <v>10.5</v>
      </c>
      <c r="D6">
        <f t="shared" ref="D6:D69" si="0">(C6*60*1.12)/1000</f>
        <v>0.7056</v>
      </c>
      <c r="E6">
        <f t="shared" ref="E6:E69" si="1">(D6+1.7799)/6.1734</f>
        <v>0.40261444260861112</v>
      </c>
      <c r="F6" s="16" t="s">
        <v>21</v>
      </c>
      <c r="G6" s="11"/>
      <c r="I6" s="7" t="s">
        <v>48</v>
      </c>
      <c r="J6" s="7"/>
      <c r="K6" s="7"/>
      <c r="L6" s="18" t="s">
        <v>43</v>
      </c>
      <c r="M6" s="7" t="s">
        <v>44</v>
      </c>
      <c r="N6" s="7" t="s">
        <v>46</v>
      </c>
      <c r="O6" s="7" t="s">
        <v>47</v>
      </c>
      <c r="P6" s="8" t="s">
        <v>12</v>
      </c>
      <c r="Q6" s="8"/>
      <c r="S6" s="12">
        <v>2</v>
      </c>
      <c r="T6" t="s">
        <v>15</v>
      </c>
    </row>
    <row r="7" spans="1:20" x14ac:dyDescent="0.25">
      <c r="A7">
        <v>1894</v>
      </c>
      <c r="B7">
        <v>1</v>
      </c>
      <c r="C7">
        <v>20.9</v>
      </c>
      <c r="D7">
        <f t="shared" si="0"/>
        <v>1.4044800000000002</v>
      </c>
      <c r="E7">
        <f t="shared" si="1"/>
        <v>0.51582272329672463</v>
      </c>
      <c r="H7" s="1" t="s">
        <v>0</v>
      </c>
      <c r="I7" s="19" t="s">
        <v>49</v>
      </c>
      <c r="J7" s="19"/>
      <c r="K7" s="19" t="s">
        <v>22</v>
      </c>
      <c r="L7" s="19" t="s">
        <v>9</v>
      </c>
      <c r="M7" s="19" t="s">
        <v>10</v>
      </c>
      <c r="N7" s="19" t="s">
        <v>53</v>
      </c>
      <c r="O7" s="19" t="s">
        <v>54</v>
      </c>
      <c r="P7" s="12"/>
      <c r="Q7" s="12"/>
    </row>
    <row r="8" spans="1:20" x14ac:dyDescent="0.25">
      <c r="A8">
        <v>1894</v>
      </c>
      <c r="B8">
        <v>2</v>
      </c>
      <c r="C8">
        <v>20.9</v>
      </c>
      <c r="D8">
        <f t="shared" si="0"/>
        <v>1.4044800000000002</v>
      </c>
      <c r="E8">
        <f t="shared" si="1"/>
        <v>0.51582272329672463</v>
      </c>
      <c r="H8" s="1">
        <v>1930</v>
      </c>
      <c r="I8" s="1" t="s">
        <v>3</v>
      </c>
      <c r="J8">
        <v>19.100000000000001</v>
      </c>
      <c r="K8">
        <v>7.9</v>
      </c>
      <c r="L8" s="1">
        <v>7.4</v>
      </c>
      <c r="M8" s="1">
        <v>6.5</v>
      </c>
      <c r="N8">
        <v>5.5</v>
      </c>
      <c r="O8">
        <v>5.8</v>
      </c>
    </row>
    <row r="9" spans="1:20" x14ac:dyDescent="0.25">
      <c r="A9">
        <v>1895</v>
      </c>
      <c r="B9">
        <v>1</v>
      </c>
      <c r="C9">
        <v>0</v>
      </c>
      <c r="D9">
        <f t="shared" si="0"/>
        <v>0</v>
      </c>
      <c r="E9">
        <f t="shared" si="1"/>
        <v>0.28831762076003498</v>
      </c>
      <c r="H9" s="1">
        <v>1931</v>
      </c>
      <c r="I9" s="1" t="s">
        <v>3</v>
      </c>
      <c r="J9">
        <v>25</v>
      </c>
      <c r="K9">
        <v>25.6</v>
      </c>
      <c r="L9" s="1">
        <v>25.2</v>
      </c>
      <c r="M9" s="1">
        <v>28.4</v>
      </c>
      <c r="N9">
        <v>32.299999999999997</v>
      </c>
      <c r="O9">
        <v>32.4</v>
      </c>
    </row>
    <row r="10" spans="1:20" x14ac:dyDescent="0.25">
      <c r="A10">
        <v>1895</v>
      </c>
      <c r="B10">
        <v>2</v>
      </c>
      <c r="C10">
        <v>0</v>
      </c>
      <c r="D10">
        <f t="shared" si="0"/>
        <v>0</v>
      </c>
      <c r="E10">
        <f t="shared" si="1"/>
        <v>0.28831762076003498</v>
      </c>
      <c r="H10" s="1">
        <v>1932</v>
      </c>
      <c r="I10" s="1" t="s">
        <v>3</v>
      </c>
      <c r="J10">
        <v>30.2</v>
      </c>
      <c r="K10">
        <v>19.3</v>
      </c>
      <c r="L10" s="1">
        <v>23.9</v>
      </c>
      <c r="M10" s="1">
        <v>28.6</v>
      </c>
      <c r="N10">
        <v>22.7</v>
      </c>
      <c r="O10">
        <v>27.5</v>
      </c>
    </row>
    <row r="11" spans="1:20" x14ac:dyDescent="0.25">
      <c r="A11">
        <v>1896</v>
      </c>
      <c r="B11">
        <v>1</v>
      </c>
      <c r="C11">
        <v>6.9</v>
      </c>
      <c r="D11">
        <f t="shared" si="0"/>
        <v>0.46368000000000004</v>
      </c>
      <c r="E11">
        <f t="shared" si="1"/>
        <v>0.36342696083195647</v>
      </c>
      <c r="H11" s="1">
        <v>1933</v>
      </c>
      <c r="I11" s="1" t="s">
        <v>3</v>
      </c>
      <c r="J11">
        <v>28</v>
      </c>
      <c r="K11">
        <v>12.3</v>
      </c>
      <c r="L11" s="1">
        <v>22.1</v>
      </c>
      <c r="M11" s="1">
        <v>22.9</v>
      </c>
      <c r="N11">
        <v>25.1</v>
      </c>
      <c r="O11">
        <v>23.1</v>
      </c>
    </row>
    <row r="12" spans="1:20" x14ac:dyDescent="0.25">
      <c r="A12">
        <v>1896</v>
      </c>
      <c r="B12">
        <v>2</v>
      </c>
      <c r="C12">
        <v>6.9</v>
      </c>
      <c r="D12">
        <f t="shared" si="0"/>
        <v>0.46368000000000004</v>
      </c>
      <c r="E12">
        <f t="shared" si="1"/>
        <v>0.36342696083195647</v>
      </c>
      <c r="H12" s="1">
        <v>1934</v>
      </c>
      <c r="I12" s="1" t="s">
        <v>3</v>
      </c>
      <c r="J12">
        <v>12.7</v>
      </c>
      <c r="K12">
        <v>12.7</v>
      </c>
      <c r="L12" s="1">
        <v>18.7</v>
      </c>
      <c r="M12" s="1">
        <v>18</v>
      </c>
      <c r="N12">
        <v>21.9</v>
      </c>
      <c r="O12">
        <v>12.4</v>
      </c>
    </row>
    <row r="13" spans="1:20" x14ac:dyDescent="0.25">
      <c r="A13">
        <v>1897</v>
      </c>
      <c r="B13">
        <v>1</v>
      </c>
      <c r="C13">
        <v>17.8</v>
      </c>
      <c r="D13">
        <f t="shared" si="0"/>
        <v>1.1961600000000001</v>
      </c>
      <c r="E13">
        <f t="shared" si="1"/>
        <v>0.48207794732238318</v>
      </c>
      <c r="H13" s="1">
        <v>1935</v>
      </c>
      <c r="I13" s="1" t="s">
        <v>3</v>
      </c>
      <c r="J13">
        <v>27.7</v>
      </c>
      <c r="K13">
        <v>14</v>
      </c>
      <c r="L13" s="1">
        <v>24.1</v>
      </c>
      <c r="M13" s="1">
        <v>26.1</v>
      </c>
      <c r="N13">
        <v>27</v>
      </c>
      <c r="O13">
        <v>28</v>
      </c>
    </row>
    <row r="14" spans="1:20" x14ac:dyDescent="0.25">
      <c r="A14">
        <v>1897</v>
      </c>
      <c r="B14">
        <v>2</v>
      </c>
      <c r="C14">
        <v>17.8</v>
      </c>
      <c r="D14">
        <f t="shared" si="0"/>
        <v>1.1961600000000001</v>
      </c>
      <c r="E14">
        <f t="shared" si="1"/>
        <v>0.48207794732238318</v>
      </c>
      <c r="H14" s="1">
        <v>1936</v>
      </c>
      <c r="I14" s="1" t="s">
        <v>3</v>
      </c>
      <c r="J14">
        <v>21.8</v>
      </c>
      <c r="K14">
        <v>19.3</v>
      </c>
      <c r="L14" s="1">
        <v>19.399999999999999</v>
      </c>
      <c r="M14" s="1">
        <v>20.2</v>
      </c>
      <c r="N14">
        <v>20.6</v>
      </c>
      <c r="O14">
        <v>16.899999999999999</v>
      </c>
    </row>
    <row r="15" spans="1:20" x14ac:dyDescent="0.25">
      <c r="A15">
        <v>1898</v>
      </c>
      <c r="B15">
        <v>1</v>
      </c>
      <c r="C15">
        <v>7.5</v>
      </c>
      <c r="D15">
        <f t="shared" si="0"/>
        <v>0.504</v>
      </c>
      <c r="E15">
        <f t="shared" si="1"/>
        <v>0.36995820779473226</v>
      </c>
      <c r="H15" s="1">
        <v>1937</v>
      </c>
      <c r="I15" s="1" t="s">
        <v>3</v>
      </c>
      <c r="J15">
        <v>28.3</v>
      </c>
      <c r="K15">
        <v>22</v>
      </c>
      <c r="L15" s="1">
        <v>28.8</v>
      </c>
      <c r="M15" s="1">
        <v>30.3</v>
      </c>
      <c r="N15">
        <v>32.200000000000003</v>
      </c>
      <c r="O15">
        <v>32.5</v>
      </c>
    </row>
    <row r="16" spans="1:20" x14ac:dyDescent="0.25">
      <c r="A16">
        <v>1898</v>
      </c>
      <c r="B16">
        <v>2</v>
      </c>
      <c r="C16">
        <v>7.5</v>
      </c>
      <c r="D16">
        <f t="shared" si="0"/>
        <v>0.504</v>
      </c>
      <c r="E16">
        <f t="shared" si="1"/>
        <v>0.36995820779473226</v>
      </c>
      <c r="H16" s="1">
        <v>1938</v>
      </c>
      <c r="I16" s="1" t="s">
        <v>3</v>
      </c>
      <c r="J16">
        <v>10.199999999999999</v>
      </c>
      <c r="K16">
        <v>3.4</v>
      </c>
      <c r="L16" s="1">
        <v>11.7</v>
      </c>
      <c r="M16" s="1">
        <v>11.7</v>
      </c>
      <c r="N16">
        <v>12.4</v>
      </c>
      <c r="O16">
        <v>14.1</v>
      </c>
    </row>
    <row r="17" spans="1:15" x14ac:dyDescent="0.25">
      <c r="A17">
        <v>1899</v>
      </c>
      <c r="B17">
        <v>1</v>
      </c>
      <c r="C17">
        <v>30.6</v>
      </c>
      <c r="D17">
        <f t="shared" si="0"/>
        <v>2.0563200000000004</v>
      </c>
      <c r="E17">
        <f t="shared" si="1"/>
        <v>0.62141121586159986</v>
      </c>
      <c r="H17" s="1">
        <v>1939</v>
      </c>
      <c r="I17" s="1" t="s">
        <v>3</v>
      </c>
      <c r="J17">
        <v>25.2</v>
      </c>
      <c r="K17">
        <v>15.3</v>
      </c>
      <c r="L17" s="1">
        <v>25.8</v>
      </c>
      <c r="M17" s="1">
        <v>24.4</v>
      </c>
      <c r="N17">
        <v>26.7</v>
      </c>
      <c r="O17">
        <v>28</v>
      </c>
    </row>
    <row r="18" spans="1:15" x14ac:dyDescent="0.25">
      <c r="A18">
        <v>1899</v>
      </c>
      <c r="B18">
        <v>2</v>
      </c>
      <c r="C18">
        <v>12</v>
      </c>
      <c r="D18">
        <f t="shared" si="0"/>
        <v>0.80640000000000012</v>
      </c>
      <c r="E18">
        <f t="shared" si="1"/>
        <v>0.41894256001555058</v>
      </c>
      <c r="H18" s="1">
        <v>1940</v>
      </c>
      <c r="I18" s="1" t="s">
        <v>3</v>
      </c>
      <c r="J18">
        <v>28.2</v>
      </c>
      <c r="K18">
        <v>15.2</v>
      </c>
      <c r="L18" s="1">
        <v>28.6</v>
      </c>
      <c r="M18" s="1">
        <v>30.6</v>
      </c>
      <c r="N18">
        <v>33.6</v>
      </c>
      <c r="O18">
        <v>33.700000000000003</v>
      </c>
    </row>
    <row r="19" spans="1:15" x14ac:dyDescent="0.25">
      <c r="A19">
        <v>1900</v>
      </c>
      <c r="B19">
        <v>1</v>
      </c>
      <c r="C19">
        <v>36.799999999999997</v>
      </c>
      <c r="D19">
        <f t="shared" si="0"/>
        <v>2.47296</v>
      </c>
      <c r="E19">
        <f t="shared" si="1"/>
        <v>0.68890076781028287</v>
      </c>
      <c r="H19" s="1">
        <v>1941</v>
      </c>
      <c r="I19" s="1" t="s">
        <v>3</v>
      </c>
      <c r="J19">
        <v>6.4</v>
      </c>
      <c r="K19">
        <v>0.9</v>
      </c>
      <c r="L19" s="1">
        <v>8.1</v>
      </c>
      <c r="M19" s="1">
        <v>8.6999999999999993</v>
      </c>
      <c r="N19">
        <v>8.1999999999999993</v>
      </c>
      <c r="O19">
        <v>8.5</v>
      </c>
    </row>
    <row r="20" spans="1:15" x14ac:dyDescent="0.25">
      <c r="A20">
        <v>1900</v>
      </c>
      <c r="B20">
        <v>2</v>
      </c>
      <c r="C20">
        <v>18.100000000000001</v>
      </c>
      <c r="D20">
        <f t="shared" si="0"/>
        <v>1.2163200000000001</v>
      </c>
      <c r="E20">
        <f t="shared" si="1"/>
        <v>0.48534357080377105</v>
      </c>
      <c r="H20" s="1">
        <v>1942</v>
      </c>
      <c r="I20" s="1" t="s">
        <v>3</v>
      </c>
      <c r="J20">
        <v>12.5</v>
      </c>
      <c r="K20">
        <v>2.6</v>
      </c>
      <c r="L20" s="1">
        <v>10.7</v>
      </c>
      <c r="M20" s="1">
        <v>10.9</v>
      </c>
      <c r="N20">
        <v>9.9</v>
      </c>
      <c r="O20">
        <v>10.8</v>
      </c>
    </row>
    <row r="21" spans="1:15" x14ac:dyDescent="0.25">
      <c r="A21">
        <v>1901</v>
      </c>
      <c r="B21">
        <v>1</v>
      </c>
      <c r="C21">
        <v>37.700000000000003</v>
      </c>
      <c r="D21">
        <f t="shared" si="0"/>
        <v>2.5334400000000001</v>
      </c>
      <c r="E21">
        <f t="shared" si="1"/>
        <v>0.69869763825444653</v>
      </c>
      <c r="H21" s="1">
        <v>1943</v>
      </c>
      <c r="I21" s="1" t="s">
        <v>3</v>
      </c>
      <c r="J21">
        <v>11.3</v>
      </c>
      <c r="K21">
        <v>4.3</v>
      </c>
      <c r="L21" s="1">
        <v>9.1999999999999993</v>
      </c>
      <c r="M21" s="1">
        <v>11.9</v>
      </c>
      <c r="N21">
        <v>10.9</v>
      </c>
      <c r="O21">
        <v>12.3</v>
      </c>
    </row>
    <row r="22" spans="1:15" x14ac:dyDescent="0.25">
      <c r="A22">
        <v>1901</v>
      </c>
      <c r="B22">
        <v>2</v>
      </c>
      <c r="C22">
        <v>28</v>
      </c>
      <c r="D22">
        <f t="shared" si="0"/>
        <v>1.8816000000000002</v>
      </c>
      <c r="E22">
        <f t="shared" si="1"/>
        <v>0.5931091456895714</v>
      </c>
      <c r="H22" s="1">
        <v>1944</v>
      </c>
      <c r="I22" s="1" t="s">
        <v>3</v>
      </c>
      <c r="J22">
        <v>23.3</v>
      </c>
      <c r="K22">
        <v>16.100000000000001</v>
      </c>
      <c r="L22" s="1">
        <v>24.9</v>
      </c>
      <c r="M22" s="1">
        <v>24.1</v>
      </c>
      <c r="N22">
        <v>23.1</v>
      </c>
      <c r="O22">
        <v>23.6</v>
      </c>
    </row>
    <row r="23" spans="1:15" x14ac:dyDescent="0.25">
      <c r="A23">
        <v>1902</v>
      </c>
      <c r="B23">
        <v>1</v>
      </c>
      <c r="C23">
        <v>17.399999999999999</v>
      </c>
      <c r="D23">
        <f t="shared" si="0"/>
        <v>1.1692800000000001</v>
      </c>
      <c r="E23">
        <f t="shared" si="1"/>
        <v>0.47772378268053262</v>
      </c>
      <c r="H23" s="1">
        <v>1945</v>
      </c>
      <c r="I23" s="1" t="s">
        <v>3</v>
      </c>
      <c r="J23">
        <v>8.1</v>
      </c>
      <c r="K23">
        <v>6.7</v>
      </c>
      <c r="L23" s="1">
        <v>6.9</v>
      </c>
      <c r="M23" s="1">
        <v>6.1</v>
      </c>
      <c r="N23">
        <v>9.9</v>
      </c>
      <c r="O23">
        <v>10.3</v>
      </c>
    </row>
    <row r="24" spans="1:15" x14ac:dyDescent="0.25">
      <c r="A24">
        <v>1902</v>
      </c>
      <c r="B24">
        <v>2</v>
      </c>
      <c r="C24">
        <v>15.3</v>
      </c>
      <c r="D24">
        <f t="shared" si="0"/>
        <v>1.0281600000000002</v>
      </c>
      <c r="E24">
        <f t="shared" si="1"/>
        <v>0.45486441831081742</v>
      </c>
      <c r="H24" s="1">
        <v>1946</v>
      </c>
      <c r="I24" s="1" t="s">
        <v>3</v>
      </c>
      <c r="J24">
        <v>28.4</v>
      </c>
      <c r="K24">
        <v>11.7</v>
      </c>
      <c r="L24" s="1">
        <v>12.9</v>
      </c>
      <c r="M24" s="1">
        <v>20.9</v>
      </c>
      <c r="N24">
        <v>15.1</v>
      </c>
      <c r="O24">
        <v>12.1</v>
      </c>
    </row>
    <row r="25" spans="1:15" x14ac:dyDescent="0.25">
      <c r="A25">
        <v>1903</v>
      </c>
      <c r="B25">
        <v>1</v>
      </c>
      <c r="C25">
        <v>27.6</v>
      </c>
      <c r="D25">
        <f t="shared" si="0"/>
        <v>1.8547200000000001</v>
      </c>
      <c r="E25">
        <f t="shared" si="1"/>
        <v>0.58875498104772084</v>
      </c>
      <c r="H25" s="1">
        <v>1947</v>
      </c>
      <c r="I25" s="1" t="s">
        <v>3</v>
      </c>
      <c r="J25">
        <v>21.2</v>
      </c>
      <c r="K25">
        <v>18.7</v>
      </c>
      <c r="L25" s="1">
        <v>20.399999999999999</v>
      </c>
      <c r="M25" s="1">
        <v>22.8</v>
      </c>
      <c r="N25">
        <v>24.1</v>
      </c>
      <c r="O25">
        <v>20</v>
      </c>
    </row>
    <row r="26" spans="1:15" x14ac:dyDescent="0.25">
      <c r="A26">
        <v>1903</v>
      </c>
      <c r="B26">
        <v>2</v>
      </c>
      <c r="C26">
        <v>20.3</v>
      </c>
      <c r="D26">
        <f t="shared" si="0"/>
        <v>1.36416</v>
      </c>
      <c r="E26">
        <f t="shared" si="1"/>
        <v>0.50929147633394889</v>
      </c>
      <c r="H26" s="1">
        <v>1948</v>
      </c>
      <c r="I26" s="1" t="s">
        <v>3</v>
      </c>
      <c r="J26">
        <v>24.9</v>
      </c>
      <c r="K26">
        <v>18.100000000000001</v>
      </c>
      <c r="L26" s="1">
        <v>33</v>
      </c>
      <c r="M26" s="1">
        <v>34.4</v>
      </c>
      <c r="N26">
        <v>34.4</v>
      </c>
      <c r="O26">
        <v>33.700000000000003</v>
      </c>
    </row>
    <row r="27" spans="1:15" x14ac:dyDescent="0.25">
      <c r="A27">
        <v>1904</v>
      </c>
      <c r="B27">
        <v>1</v>
      </c>
      <c r="C27">
        <v>15.7</v>
      </c>
      <c r="D27">
        <f t="shared" si="0"/>
        <v>1.0550400000000002</v>
      </c>
      <c r="E27">
        <f t="shared" si="1"/>
        <v>0.45921858295266799</v>
      </c>
      <c r="H27" s="1">
        <v>1949</v>
      </c>
      <c r="I27" s="1" t="s">
        <v>3</v>
      </c>
      <c r="J27">
        <v>20.9</v>
      </c>
      <c r="K27">
        <v>9.8000000000000007</v>
      </c>
      <c r="L27" s="1">
        <v>15.9</v>
      </c>
      <c r="M27" s="1">
        <v>17.399999999999999</v>
      </c>
      <c r="N27">
        <v>19.7</v>
      </c>
      <c r="O27">
        <v>20.399999999999999</v>
      </c>
    </row>
    <row r="28" spans="1:15" x14ac:dyDescent="0.25">
      <c r="A28">
        <v>1904</v>
      </c>
      <c r="B28">
        <v>2</v>
      </c>
      <c r="C28">
        <v>12.6</v>
      </c>
      <c r="D28">
        <f t="shared" si="0"/>
        <v>0.84672000000000003</v>
      </c>
      <c r="E28">
        <f t="shared" si="1"/>
        <v>0.42547380697832637</v>
      </c>
      <c r="H28" s="1">
        <v>1950</v>
      </c>
      <c r="I28" s="1" t="s">
        <v>3</v>
      </c>
      <c r="J28">
        <v>23.4</v>
      </c>
      <c r="K28">
        <v>20.3</v>
      </c>
      <c r="L28" s="1">
        <v>24.8</v>
      </c>
      <c r="M28" s="1">
        <v>26.4</v>
      </c>
      <c r="N28">
        <v>21.4</v>
      </c>
      <c r="O28">
        <v>26.2</v>
      </c>
    </row>
    <row r="29" spans="1:15" x14ac:dyDescent="0.25">
      <c r="A29">
        <v>1905</v>
      </c>
      <c r="B29">
        <v>1</v>
      </c>
      <c r="C29">
        <v>11.7</v>
      </c>
      <c r="D29">
        <f t="shared" si="0"/>
        <v>0.78624000000000016</v>
      </c>
      <c r="E29">
        <f t="shared" si="1"/>
        <v>0.41567693653416277</v>
      </c>
      <c r="H29" s="1">
        <v>1951</v>
      </c>
      <c r="I29" s="1" t="s">
        <v>3</v>
      </c>
      <c r="J29">
        <v>25.9</v>
      </c>
      <c r="K29">
        <v>8.4</v>
      </c>
      <c r="L29" s="1">
        <v>18.5</v>
      </c>
      <c r="M29" s="1">
        <v>21.4</v>
      </c>
      <c r="N29">
        <v>24.2</v>
      </c>
      <c r="O29">
        <v>29.1</v>
      </c>
    </row>
    <row r="30" spans="1:15" x14ac:dyDescent="0.25">
      <c r="A30">
        <v>1905</v>
      </c>
      <c r="B30">
        <v>2</v>
      </c>
      <c r="C30">
        <v>4.8</v>
      </c>
      <c r="D30">
        <f t="shared" si="0"/>
        <v>0.32256000000000007</v>
      </c>
      <c r="E30">
        <f t="shared" si="1"/>
        <v>0.34056759646224127</v>
      </c>
      <c r="H30" s="1">
        <v>1952</v>
      </c>
      <c r="I30" s="1" t="s">
        <v>3</v>
      </c>
      <c r="J30">
        <v>12</v>
      </c>
      <c r="K30">
        <v>8.6999999999999993</v>
      </c>
      <c r="L30" s="1">
        <v>15.8</v>
      </c>
      <c r="M30" s="1">
        <v>17.100000000000001</v>
      </c>
      <c r="N30">
        <v>16.7</v>
      </c>
      <c r="O30">
        <v>29</v>
      </c>
    </row>
    <row r="31" spans="1:15" x14ac:dyDescent="0.25">
      <c r="A31">
        <v>1906</v>
      </c>
      <c r="B31">
        <v>1</v>
      </c>
      <c r="C31">
        <v>23.3</v>
      </c>
      <c r="D31">
        <f t="shared" si="0"/>
        <v>1.5657600000000003</v>
      </c>
      <c r="E31">
        <f t="shared" si="1"/>
        <v>0.54194771114782792</v>
      </c>
      <c r="H31" s="1">
        <v>1953</v>
      </c>
      <c r="I31" s="1" t="s">
        <v>3</v>
      </c>
      <c r="J31">
        <v>21.6</v>
      </c>
      <c r="K31">
        <v>14.7</v>
      </c>
      <c r="L31" s="1">
        <v>24.5</v>
      </c>
      <c r="M31" s="1">
        <v>32</v>
      </c>
      <c r="N31">
        <v>32.1</v>
      </c>
      <c r="O31">
        <v>33.6</v>
      </c>
    </row>
    <row r="32" spans="1:15" x14ac:dyDescent="0.25">
      <c r="A32">
        <v>1906</v>
      </c>
      <c r="B32">
        <v>2</v>
      </c>
      <c r="C32">
        <v>7.1</v>
      </c>
      <c r="D32">
        <f t="shared" si="0"/>
        <v>0.47712000000000004</v>
      </c>
      <c r="E32">
        <f t="shared" si="1"/>
        <v>0.36560404315288175</v>
      </c>
      <c r="H32" s="1">
        <v>1954</v>
      </c>
      <c r="I32" s="1" t="s">
        <v>3</v>
      </c>
      <c r="J32">
        <v>15</v>
      </c>
      <c r="K32">
        <v>12.7</v>
      </c>
      <c r="L32" s="1">
        <v>15.6</v>
      </c>
      <c r="M32" s="1">
        <v>12.5</v>
      </c>
      <c r="N32">
        <v>15.3</v>
      </c>
      <c r="O32">
        <v>16.7</v>
      </c>
    </row>
    <row r="33" spans="1:15" x14ac:dyDescent="0.25">
      <c r="A33">
        <v>1907</v>
      </c>
      <c r="B33">
        <v>1</v>
      </c>
      <c r="C33">
        <v>14.9</v>
      </c>
      <c r="D33">
        <f t="shared" si="0"/>
        <v>1.0012800000000002</v>
      </c>
      <c r="E33">
        <f t="shared" si="1"/>
        <v>0.45051025366896685</v>
      </c>
      <c r="H33" s="1">
        <v>1955</v>
      </c>
      <c r="I33" s="1" t="s">
        <v>3</v>
      </c>
      <c r="J33">
        <v>3.3</v>
      </c>
      <c r="K33">
        <v>7.8</v>
      </c>
      <c r="L33" s="1">
        <v>8</v>
      </c>
      <c r="M33" s="1">
        <v>5.4</v>
      </c>
      <c r="N33">
        <v>2.5</v>
      </c>
      <c r="O33">
        <v>6.5</v>
      </c>
    </row>
    <row r="34" spans="1:15" x14ac:dyDescent="0.25">
      <c r="A34">
        <v>1907</v>
      </c>
      <c r="B34">
        <v>2</v>
      </c>
      <c r="C34">
        <v>5.2</v>
      </c>
      <c r="D34">
        <f t="shared" si="0"/>
        <v>0.34944000000000003</v>
      </c>
      <c r="E34">
        <f t="shared" si="1"/>
        <v>0.34492176110409173</v>
      </c>
      <c r="H34" s="1">
        <v>1956</v>
      </c>
      <c r="I34" s="1" t="s">
        <v>3</v>
      </c>
      <c r="J34">
        <v>12.3</v>
      </c>
      <c r="K34">
        <v>19.600000000000001</v>
      </c>
      <c r="L34" s="1">
        <v>19.2</v>
      </c>
      <c r="M34" s="1">
        <v>15.1</v>
      </c>
      <c r="N34">
        <v>15.6</v>
      </c>
      <c r="O34">
        <v>15.4</v>
      </c>
    </row>
    <row r="35" spans="1:15" x14ac:dyDescent="0.25">
      <c r="A35">
        <v>1908</v>
      </c>
      <c r="B35">
        <v>1</v>
      </c>
      <c r="C35">
        <v>15.5</v>
      </c>
      <c r="D35">
        <f t="shared" si="0"/>
        <v>1.0416000000000001</v>
      </c>
      <c r="E35">
        <f t="shared" si="1"/>
        <v>0.4570415006317427</v>
      </c>
      <c r="H35" s="1">
        <v>1957</v>
      </c>
      <c r="I35" s="1" t="s">
        <v>3</v>
      </c>
      <c r="J35">
        <v>20.8</v>
      </c>
      <c r="K35">
        <v>13.3</v>
      </c>
      <c r="L35" s="1">
        <v>15.3</v>
      </c>
      <c r="M35" s="1">
        <v>15.8</v>
      </c>
      <c r="N35">
        <v>17</v>
      </c>
      <c r="O35">
        <v>14.1</v>
      </c>
    </row>
    <row r="36" spans="1:15" x14ac:dyDescent="0.25">
      <c r="A36">
        <v>1908</v>
      </c>
      <c r="B36">
        <v>2</v>
      </c>
      <c r="C36">
        <v>12.9</v>
      </c>
      <c r="D36">
        <f t="shared" si="0"/>
        <v>0.86688000000000009</v>
      </c>
      <c r="E36">
        <f t="shared" si="1"/>
        <v>0.4287394304597143</v>
      </c>
      <c r="H36" s="1">
        <v>1958</v>
      </c>
      <c r="I36" s="1" t="s">
        <v>3</v>
      </c>
      <c r="J36">
        <v>37.5</v>
      </c>
      <c r="K36">
        <v>28.7</v>
      </c>
      <c r="L36" s="1">
        <v>24.2</v>
      </c>
      <c r="M36" s="1">
        <v>36.9</v>
      </c>
      <c r="N36">
        <v>35.700000000000003</v>
      </c>
      <c r="O36">
        <v>37.5</v>
      </c>
    </row>
    <row r="37" spans="1:15" x14ac:dyDescent="0.25">
      <c r="A37">
        <v>1909</v>
      </c>
      <c r="B37">
        <v>1</v>
      </c>
      <c r="C37">
        <v>25.4</v>
      </c>
      <c r="D37">
        <f t="shared" si="0"/>
        <v>1.7068800000000002</v>
      </c>
      <c r="E37">
        <f t="shared" si="1"/>
        <v>0.56480707551754306</v>
      </c>
      <c r="H37" s="1">
        <v>1959</v>
      </c>
      <c r="I37" s="1" t="s">
        <v>3</v>
      </c>
      <c r="J37">
        <v>44.5</v>
      </c>
      <c r="K37">
        <v>28.1</v>
      </c>
      <c r="L37" s="1">
        <v>27</v>
      </c>
      <c r="M37" s="1">
        <v>39.5</v>
      </c>
      <c r="N37">
        <v>39.4</v>
      </c>
      <c r="O37">
        <v>43</v>
      </c>
    </row>
    <row r="38" spans="1:15" x14ac:dyDescent="0.25">
      <c r="A38">
        <v>1909</v>
      </c>
      <c r="B38">
        <v>2</v>
      </c>
      <c r="C38">
        <v>21.7</v>
      </c>
      <c r="D38">
        <f t="shared" si="0"/>
        <v>1.4582400000000002</v>
      </c>
      <c r="E38">
        <f t="shared" si="1"/>
        <v>0.52453105258042576</v>
      </c>
      <c r="H38" s="1">
        <v>1960</v>
      </c>
      <c r="I38" s="1" t="s">
        <v>3</v>
      </c>
      <c r="J38">
        <v>21.9</v>
      </c>
      <c r="K38">
        <v>11.5</v>
      </c>
      <c r="L38" s="1">
        <v>29.8</v>
      </c>
      <c r="M38" s="1">
        <v>34</v>
      </c>
      <c r="N38">
        <v>35.200000000000003</v>
      </c>
      <c r="O38">
        <v>33.799999999999997</v>
      </c>
    </row>
    <row r="39" spans="1:15" x14ac:dyDescent="0.25">
      <c r="A39">
        <v>1910</v>
      </c>
      <c r="B39">
        <v>1</v>
      </c>
      <c r="C39">
        <v>35.200000000000003</v>
      </c>
      <c r="D39">
        <f t="shared" si="0"/>
        <v>2.36544</v>
      </c>
      <c r="E39">
        <f t="shared" si="1"/>
        <v>0.67148410924288071</v>
      </c>
      <c r="H39" s="1">
        <v>1961</v>
      </c>
      <c r="I39" s="1" t="s">
        <v>3</v>
      </c>
      <c r="J39">
        <v>33.6</v>
      </c>
      <c r="K39">
        <v>10.5</v>
      </c>
      <c r="L39" s="1">
        <v>17.5</v>
      </c>
      <c r="M39" s="1">
        <v>26.1</v>
      </c>
      <c r="N39">
        <v>27.6</v>
      </c>
      <c r="O39">
        <v>29.3</v>
      </c>
    </row>
    <row r="40" spans="1:15" x14ac:dyDescent="0.25">
      <c r="A40">
        <v>1910</v>
      </c>
      <c r="B40">
        <v>2</v>
      </c>
      <c r="C40">
        <v>18.7</v>
      </c>
      <c r="D40">
        <f t="shared" si="0"/>
        <v>1.2566400000000002</v>
      </c>
      <c r="E40">
        <f t="shared" si="1"/>
        <v>0.49187481776654685</v>
      </c>
      <c r="H40" s="1">
        <v>1962</v>
      </c>
      <c r="I40" s="1" t="s">
        <v>3</v>
      </c>
      <c r="J40">
        <v>24.6</v>
      </c>
      <c r="K40">
        <v>14.1</v>
      </c>
      <c r="L40" s="1">
        <v>18.899999999999999</v>
      </c>
      <c r="M40" s="1">
        <v>28.5</v>
      </c>
      <c r="N40">
        <v>27</v>
      </c>
      <c r="O40">
        <v>30.6</v>
      </c>
    </row>
    <row r="41" spans="1:15" x14ac:dyDescent="0.25">
      <c r="A41">
        <v>1911</v>
      </c>
      <c r="B41">
        <v>1</v>
      </c>
      <c r="C41">
        <v>4.9000000000000004</v>
      </c>
      <c r="D41">
        <f t="shared" si="0"/>
        <v>0.32928000000000002</v>
      </c>
      <c r="E41">
        <f t="shared" si="1"/>
        <v>0.34165613762270391</v>
      </c>
      <c r="H41" s="1">
        <v>1963</v>
      </c>
      <c r="I41" s="1" t="s">
        <v>3</v>
      </c>
      <c r="J41">
        <v>37.9</v>
      </c>
      <c r="K41">
        <v>27.6</v>
      </c>
      <c r="L41" s="1">
        <v>22.7</v>
      </c>
      <c r="M41" s="1">
        <v>41.5</v>
      </c>
      <c r="N41">
        <v>32.299999999999997</v>
      </c>
      <c r="O41">
        <v>44.1</v>
      </c>
    </row>
    <row r="42" spans="1:15" x14ac:dyDescent="0.25">
      <c r="A42">
        <v>1911</v>
      </c>
      <c r="B42">
        <v>2</v>
      </c>
      <c r="C42">
        <v>2.2999999999999998</v>
      </c>
      <c r="D42">
        <f t="shared" si="0"/>
        <v>0.15456</v>
      </c>
      <c r="E42">
        <f t="shared" si="1"/>
        <v>0.31335406745067551</v>
      </c>
      <c r="H42" s="1">
        <v>1964</v>
      </c>
      <c r="I42" s="1" t="s">
        <v>3</v>
      </c>
      <c r="J42">
        <v>10.1</v>
      </c>
      <c r="K42">
        <v>6</v>
      </c>
      <c r="L42" s="1">
        <v>17</v>
      </c>
      <c r="M42" s="1">
        <v>20.7</v>
      </c>
      <c r="N42">
        <v>22.2</v>
      </c>
      <c r="O42">
        <v>23.5</v>
      </c>
    </row>
    <row r="43" spans="1:15" x14ac:dyDescent="0.25">
      <c r="A43">
        <v>1912</v>
      </c>
      <c r="B43">
        <v>1</v>
      </c>
      <c r="C43">
        <v>20.399999999999999</v>
      </c>
      <c r="D43">
        <f t="shared" si="0"/>
        <v>1.3708800000000001</v>
      </c>
      <c r="E43">
        <f t="shared" si="1"/>
        <v>0.51038001749441153</v>
      </c>
      <c r="H43" s="1">
        <v>1965</v>
      </c>
      <c r="I43" s="1" t="s">
        <v>3</v>
      </c>
      <c r="J43">
        <v>40.200000000000003</v>
      </c>
      <c r="K43">
        <v>25.8</v>
      </c>
      <c r="L43" s="1">
        <v>25.8</v>
      </c>
      <c r="M43" s="1">
        <v>30.7</v>
      </c>
      <c r="N43">
        <v>29.9</v>
      </c>
      <c r="O43">
        <v>38.6</v>
      </c>
    </row>
    <row r="44" spans="1:15" x14ac:dyDescent="0.25">
      <c r="A44">
        <v>1912</v>
      </c>
      <c r="B44">
        <v>2</v>
      </c>
      <c r="C44">
        <v>5.3</v>
      </c>
      <c r="D44">
        <f t="shared" si="0"/>
        <v>0.35616000000000003</v>
      </c>
      <c r="E44">
        <f t="shared" si="1"/>
        <v>0.34601030226455437</v>
      </c>
      <c r="H44" s="1">
        <v>1966</v>
      </c>
      <c r="I44" s="1" t="s">
        <v>3</v>
      </c>
      <c r="J44">
        <v>37.1</v>
      </c>
      <c r="K44">
        <v>29.7</v>
      </c>
      <c r="L44" s="1">
        <v>25.2</v>
      </c>
      <c r="M44" s="1">
        <v>49.3</v>
      </c>
      <c r="N44">
        <v>34.5</v>
      </c>
      <c r="O44">
        <v>38.1</v>
      </c>
    </row>
    <row r="45" spans="1:15" x14ac:dyDescent="0.25">
      <c r="A45">
        <v>1913</v>
      </c>
      <c r="B45">
        <v>1</v>
      </c>
      <c r="C45">
        <v>14.8</v>
      </c>
      <c r="D45">
        <f t="shared" si="0"/>
        <v>0.99456000000000011</v>
      </c>
      <c r="E45">
        <f t="shared" si="1"/>
        <v>0.44942171250850427</v>
      </c>
      <c r="H45" s="1">
        <v>1967</v>
      </c>
      <c r="I45" s="1" t="s">
        <v>3</v>
      </c>
      <c r="J45">
        <v>11.7</v>
      </c>
      <c r="K45">
        <v>6.6</v>
      </c>
      <c r="L45" s="1">
        <v>6.5</v>
      </c>
      <c r="M45" s="1">
        <v>10.1</v>
      </c>
      <c r="N45">
        <v>9.9</v>
      </c>
      <c r="O45">
        <v>11.3</v>
      </c>
    </row>
    <row r="46" spans="1:15" x14ac:dyDescent="0.25">
      <c r="A46">
        <v>1913</v>
      </c>
      <c r="B46">
        <v>2</v>
      </c>
      <c r="C46">
        <v>5.6</v>
      </c>
      <c r="D46">
        <f t="shared" si="0"/>
        <v>0.37632000000000004</v>
      </c>
      <c r="E46">
        <f t="shared" si="1"/>
        <v>0.3492759257459423</v>
      </c>
      <c r="H46" s="1">
        <v>1968</v>
      </c>
      <c r="I46" s="1" t="s">
        <v>3</v>
      </c>
      <c r="J46">
        <v>16.100000000000001</v>
      </c>
      <c r="K46">
        <v>14.1</v>
      </c>
      <c r="L46" s="1">
        <v>13.6</v>
      </c>
      <c r="M46" s="1">
        <v>23.5</v>
      </c>
      <c r="N46">
        <v>23.8</v>
      </c>
      <c r="O46">
        <v>25.2</v>
      </c>
    </row>
    <row r="47" spans="1:15" x14ac:dyDescent="0.25">
      <c r="A47">
        <v>1914</v>
      </c>
      <c r="B47">
        <v>1</v>
      </c>
      <c r="C47">
        <v>33.5</v>
      </c>
      <c r="D47">
        <f t="shared" si="0"/>
        <v>2.2512000000000003</v>
      </c>
      <c r="E47">
        <f t="shared" si="1"/>
        <v>0.65297890951501614</v>
      </c>
      <c r="H47" s="1">
        <v>1969</v>
      </c>
      <c r="I47" s="1" t="s">
        <v>3</v>
      </c>
      <c r="J47">
        <v>20.8</v>
      </c>
      <c r="K47">
        <v>14.8</v>
      </c>
      <c r="L47" s="1">
        <v>12.5</v>
      </c>
      <c r="M47" s="1">
        <v>25.4</v>
      </c>
      <c r="N47">
        <v>27.1</v>
      </c>
      <c r="O47">
        <v>28.2</v>
      </c>
    </row>
    <row r="48" spans="1:15" x14ac:dyDescent="0.25">
      <c r="A48">
        <v>1914</v>
      </c>
      <c r="B48">
        <v>2</v>
      </c>
      <c r="C48">
        <v>23.2</v>
      </c>
      <c r="D48">
        <f t="shared" si="0"/>
        <v>1.5590400000000002</v>
      </c>
      <c r="E48">
        <f t="shared" si="1"/>
        <v>0.54085916998736516</v>
      </c>
      <c r="H48" s="1">
        <v>1970</v>
      </c>
      <c r="I48" s="1" t="s">
        <v>3</v>
      </c>
      <c r="J48">
        <v>24.6</v>
      </c>
      <c r="K48">
        <v>19.5</v>
      </c>
      <c r="L48" s="1">
        <v>20.8</v>
      </c>
      <c r="M48" s="1">
        <v>23.5</v>
      </c>
      <c r="N48">
        <v>31</v>
      </c>
      <c r="O48">
        <v>30.2</v>
      </c>
    </row>
    <row r="49" spans="1:15" x14ac:dyDescent="0.25">
      <c r="A49">
        <v>1915</v>
      </c>
      <c r="B49">
        <v>1</v>
      </c>
      <c r="C49">
        <v>19.5</v>
      </c>
      <c r="D49">
        <f t="shared" si="0"/>
        <v>1.3104</v>
      </c>
      <c r="E49">
        <f t="shared" si="1"/>
        <v>0.50058314705024787</v>
      </c>
      <c r="H49" s="1">
        <v>1971</v>
      </c>
      <c r="I49" s="1" t="s">
        <v>3</v>
      </c>
      <c r="J49">
        <v>29.1</v>
      </c>
      <c r="K49">
        <v>24.3</v>
      </c>
      <c r="L49" s="1">
        <v>33.1</v>
      </c>
      <c r="M49" s="1">
        <v>36.200000000000003</v>
      </c>
      <c r="N49">
        <v>29.6</v>
      </c>
      <c r="O49">
        <v>33.4</v>
      </c>
    </row>
    <row r="50" spans="1:15" x14ac:dyDescent="0.25">
      <c r="A50">
        <v>1915</v>
      </c>
      <c r="B50">
        <v>2</v>
      </c>
      <c r="C50">
        <v>15.2</v>
      </c>
      <c r="D50">
        <f t="shared" si="0"/>
        <v>1.0214400000000001</v>
      </c>
      <c r="E50">
        <f t="shared" si="1"/>
        <v>0.45377587715035478</v>
      </c>
      <c r="H50" s="1">
        <v>1972</v>
      </c>
      <c r="I50" s="1" t="s">
        <v>3</v>
      </c>
      <c r="J50">
        <v>33.6</v>
      </c>
      <c r="K50">
        <v>18.2</v>
      </c>
      <c r="L50" s="1">
        <v>14.6</v>
      </c>
      <c r="M50" s="1">
        <v>38.9</v>
      </c>
      <c r="N50">
        <v>37.1</v>
      </c>
      <c r="O50">
        <v>39.4</v>
      </c>
    </row>
    <row r="51" spans="1:15" x14ac:dyDescent="0.25">
      <c r="A51">
        <v>1916</v>
      </c>
      <c r="B51">
        <v>1</v>
      </c>
      <c r="C51">
        <v>13.3</v>
      </c>
      <c r="D51">
        <f t="shared" si="0"/>
        <v>0.89376000000000011</v>
      </c>
      <c r="E51">
        <f t="shared" si="1"/>
        <v>0.43309359510156475</v>
      </c>
      <c r="H51" s="1">
        <v>1973</v>
      </c>
      <c r="I51" s="1" t="s">
        <v>3</v>
      </c>
      <c r="J51">
        <v>42.1</v>
      </c>
      <c r="K51">
        <v>19.2</v>
      </c>
      <c r="L51" s="1">
        <v>17.399999999999999</v>
      </c>
      <c r="M51" s="1">
        <v>44.1</v>
      </c>
      <c r="N51">
        <v>43.3</v>
      </c>
      <c r="O51">
        <v>42.6</v>
      </c>
    </row>
    <row r="52" spans="1:15" x14ac:dyDescent="0.25">
      <c r="A52">
        <v>1916</v>
      </c>
      <c r="B52">
        <v>2</v>
      </c>
      <c r="C52">
        <v>7.9</v>
      </c>
      <c r="D52">
        <f t="shared" si="0"/>
        <v>0.53088000000000002</v>
      </c>
      <c r="E52">
        <f t="shared" si="1"/>
        <v>0.37431237243658283</v>
      </c>
      <c r="H52" s="1">
        <v>1974</v>
      </c>
      <c r="I52" s="1" t="s">
        <v>3</v>
      </c>
      <c r="J52">
        <v>34.4</v>
      </c>
      <c r="K52">
        <v>18.100000000000001</v>
      </c>
      <c r="L52" s="1">
        <v>14.3</v>
      </c>
      <c r="M52" s="1">
        <v>38.799999999999997</v>
      </c>
      <c r="N52">
        <v>30.4</v>
      </c>
      <c r="O52">
        <v>42.7</v>
      </c>
    </row>
    <row r="53" spans="1:15" x14ac:dyDescent="0.25">
      <c r="A53">
        <v>1917</v>
      </c>
      <c r="B53">
        <v>1</v>
      </c>
      <c r="C53">
        <v>32</v>
      </c>
      <c r="D53">
        <f t="shared" si="0"/>
        <v>2.1504000000000003</v>
      </c>
      <c r="E53">
        <f t="shared" si="1"/>
        <v>0.63665079210807662</v>
      </c>
      <c r="H53" s="1">
        <v>1975</v>
      </c>
      <c r="I53" s="1" t="s">
        <v>3</v>
      </c>
      <c r="J53">
        <v>46.7</v>
      </c>
      <c r="K53">
        <v>18.7</v>
      </c>
      <c r="L53" s="1">
        <v>16.2</v>
      </c>
      <c r="M53" s="1">
        <v>51.4</v>
      </c>
      <c r="N53">
        <v>47.8</v>
      </c>
      <c r="O53">
        <v>50.1</v>
      </c>
    </row>
    <row r="54" spans="1:15" x14ac:dyDescent="0.25">
      <c r="A54">
        <v>1917</v>
      </c>
      <c r="B54">
        <v>2</v>
      </c>
      <c r="C54">
        <v>21</v>
      </c>
      <c r="D54">
        <f t="shared" si="0"/>
        <v>1.4112</v>
      </c>
      <c r="E54">
        <f t="shared" si="1"/>
        <v>0.51691126445718727</v>
      </c>
      <c r="H54" s="1">
        <v>1976</v>
      </c>
      <c r="I54" s="1" t="s">
        <v>3</v>
      </c>
      <c r="J54">
        <v>42.3</v>
      </c>
      <c r="K54">
        <v>18.3</v>
      </c>
      <c r="L54" s="1">
        <v>19.600000000000001</v>
      </c>
      <c r="M54" s="1">
        <v>45.6</v>
      </c>
      <c r="N54">
        <v>45.3</v>
      </c>
      <c r="O54">
        <v>46.2</v>
      </c>
    </row>
    <row r="55" spans="1:15" x14ac:dyDescent="0.25">
      <c r="A55">
        <v>1918</v>
      </c>
      <c r="B55">
        <v>1</v>
      </c>
      <c r="C55">
        <v>29.2</v>
      </c>
      <c r="D55">
        <f t="shared" si="0"/>
        <v>1.9622400000000002</v>
      </c>
      <c r="E55">
        <f t="shared" si="1"/>
        <v>0.60617163961512299</v>
      </c>
      <c r="H55" s="1">
        <v>1977</v>
      </c>
      <c r="I55" s="1" t="s">
        <v>3</v>
      </c>
      <c r="J55">
        <v>12.7</v>
      </c>
      <c r="K55">
        <v>14.7</v>
      </c>
      <c r="L55" s="1">
        <v>25.8</v>
      </c>
      <c r="M55" s="1">
        <v>32.299999999999997</v>
      </c>
      <c r="N55">
        <v>23.8</v>
      </c>
      <c r="O55" t="s">
        <v>8</v>
      </c>
    </row>
    <row r="56" spans="1:15" x14ac:dyDescent="0.25">
      <c r="A56">
        <v>1918</v>
      </c>
      <c r="B56">
        <v>2</v>
      </c>
      <c r="C56">
        <v>10.8</v>
      </c>
      <c r="D56">
        <f t="shared" si="0"/>
        <v>0.72576000000000007</v>
      </c>
      <c r="E56">
        <f t="shared" si="1"/>
        <v>0.40588006608999905</v>
      </c>
      <c r="H56" s="1">
        <v>1978</v>
      </c>
      <c r="I56" s="1" t="s">
        <v>3</v>
      </c>
      <c r="J56">
        <v>27.2</v>
      </c>
      <c r="K56">
        <v>17.899999999999999</v>
      </c>
      <c r="L56" s="1">
        <v>16.899999999999999</v>
      </c>
      <c r="M56" s="1">
        <v>32.200000000000003</v>
      </c>
      <c r="N56">
        <v>33.700000000000003</v>
      </c>
      <c r="O56">
        <v>32.799999999999997</v>
      </c>
    </row>
    <row r="57" spans="1:15" x14ac:dyDescent="0.25">
      <c r="A57">
        <v>1919</v>
      </c>
      <c r="B57">
        <v>1</v>
      </c>
      <c r="C57">
        <v>11.6</v>
      </c>
      <c r="D57">
        <f t="shared" si="0"/>
        <v>0.7795200000000001</v>
      </c>
      <c r="E57">
        <f t="shared" si="1"/>
        <v>0.41458839537370012</v>
      </c>
      <c r="H57" s="1">
        <v>1979</v>
      </c>
      <c r="I57" s="1" t="s">
        <v>3</v>
      </c>
      <c r="J57">
        <v>49.3</v>
      </c>
      <c r="K57">
        <v>25.3</v>
      </c>
      <c r="L57" s="1">
        <v>39.5</v>
      </c>
      <c r="M57" s="1">
        <v>52.6</v>
      </c>
      <c r="N57">
        <v>50.3</v>
      </c>
      <c r="O57">
        <v>52.3</v>
      </c>
    </row>
    <row r="58" spans="1:15" x14ac:dyDescent="0.25">
      <c r="A58">
        <v>1919</v>
      </c>
      <c r="B58">
        <v>2</v>
      </c>
      <c r="C58">
        <v>7</v>
      </c>
      <c r="D58">
        <f t="shared" si="0"/>
        <v>0.47040000000000004</v>
      </c>
      <c r="E58">
        <f t="shared" si="1"/>
        <v>0.36451550199241911</v>
      </c>
      <c r="H58" s="1">
        <v>1980</v>
      </c>
      <c r="I58" s="1" t="s">
        <v>3</v>
      </c>
      <c r="J58">
        <v>43.8</v>
      </c>
      <c r="K58">
        <v>25</v>
      </c>
      <c r="L58" s="1">
        <v>33.4</v>
      </c>
      <c r="M58" s="1">
        <v>43</v>
      </c>
      <c r="N58">
        <v>37</v>
      </c>
      <c r="O58">
        <v>31.9</v>
      </c>
    </row>
    <row r="59" spans="1:15" x14ac:dyDescent="0.25">
      <c r="A59">
        <v>1920</v>
      </c>
      <c r="B59">
        <v>1</v>
      </c>
      <c r="C59">
        <v>34</v>
      </c>
      <c r="D59">
        <f t="shared" si="0"/>
        <v>2.2848000000000002</v>
      </c>
      <c r="E59">
        <f t="shared" si="1"/>
        <v>0.65842161531732923</v>
      </c>
      <c r="H59" s="1">
        <v>1981</v>
      </c>
      <c r="I59" s="1" t="s">
        <v>3</v>
      </c>
      <c r="J59">
        <v>39.200000000000003</v>
      </c>
      <c r="K59">
        <v>21.1</v>
      </c>
      <c r="L59" s="1">
        <v>19.5</v>
      </c>
      <c r="M59" s="1">
        <v>38.299999999999997</v>
      </c>
      <c r="N59">
        <v>32.6</v>
      </c>
      <c r="O59">
        <v>36.9</v>
      </c>
    </row>
    <row r="60" spans="1:15" x14ac:dyDescent="0.25">
      <c r="A60">
        <v>1920</v>
      </c>
      <c r="B60">
        <v>2</v>
      </c>
      <c r="C60">
        <v>27.3</v>
      </c>
      <c r="D60">
        <f t="shared" si="0"/>
        <v>1.8345600000000002</v>
      </c>
      <c r="E60">
        <f t="shared" si="1"/>
        <v>0.58548935756633302</v>
      </c>
      <c r="H60" s="1">
        <v>1982</v>
      </c>
      <c r="I60" s="1" t="s">
        <v>3</v>
      </c>
      <c r="J60">
        <v>45.7</v>
      </c>
      <c r="K60">
        <v>28.3</v>
      </c>
      <c r="L60" s="1">
        <v>30.9</v>
      </c>
      <c r="M60" s="1">
        <v>32.200000000000003</v>
      </c>
      <c r="N60">
        <v>40.299999999999997</v>
      </c>
      <c r="O60">
        <v>43.1</v>
      </c>
    </row>
    <row r="61" spans="1:15" x14ac:dyDescent="0.25">
      <c r="A61">
        <v>1921</v>
      </c>
      <c r="B61">
        <v>1</v>
      </c>
      <c r="C61">
        <v>15.7</v>
      </c>
      <c r="D61">
        <f t="shared" si="0"/>
        <v>1.0550400000000002</v>
      </c>
      <c r="E61">
        <f t="shared" si="1"/>
        <v>0.45921858295266799</v>
      </c>
      <c r="H61" s="1">
        <v>1983</v>
      </c>
      <c r="I61" s="1" t="s">
        <v>3</v>
      </c>
      <c r="J61">
        <v>30.1</v>
      </c>
      <c r="K61">
        <v>20.7</v>
      </c>
      <c r="L61" s="1">
        <v>17.100000000000001</v>
      </c>
      <c r="M61" s="1">
        <v>27.9</v>
      </c>
      <c r="N61">
        <v>25.4</v>
      </c>
      <c r="O61">
        <v>25.1</v>
      </c>
    </row>
    <row r="62" spans="1:15" x14ac:dyDescent="0.25">
      <c r="A62">
        <v>1921</v>
      </c>
      <c r="B62">
        <v>2</v>
      </c>
      <c r="C62">
        <v>7.3</v>
      </c>
      <c r="D62">
        <f t="shared" si="0"/>
        <v>0.49056000000000005</v>
      </c>
      <c r="E62">
        <f t="shared" si="1"/>
        <v>0.36778112547380698</v>
      </c>
      <c r="H62" s="1">
        <v>1984</v>
      </c>
      <c r="I62" s="1" t="s">
        <v>3</v>
      </c>
      <c r="J62">
        <v>44</v>
      </c>
      <c r="K62">
        <v>19.7</v>
      </c>
      <c r="L62" s="1">
        <v>29.6</v>
      </c>
      <c r="M62" s="1">
        <v>31.8</v>
      </c>
      <c r="N62">
        <v>32.6</v>
      </c>
      <c r="O62">
        <v>41.2</v>
      </c>
    </row>
    <row r="63" spans="1:15" x14ac:dyDescent="0.25">
      <c r="A63">
        <v>1922</v>
      </c>
      <c r="B63">
        <v>1</v>
      </c>
      <c r="C63">
        <v>7.4</v>
      </c>
      <c r="D63">
        <f t="shared" si="0"/>
        <v>0.49728000000000006</v>
      </c>
      <c r="E63">
        <f t="shared" si="1"/>
        <v>0.36886966663426962</v>
      </c>
      <c r="H63" s="1">
        <v>1985</v>
      </c>
      <c r="I63" s="1" t="s">
        <v>3</v>
      </c>
      <c r="J63">
        <v>30.5</v>
      </c>
      <c r="K63">
        <v>14.1</v>
      </c>
      <c r="L63" s="1">
        <v>11</v>
      </c>
      <c r="M63" s="1">
        <v>22.2</v>
      </c>
      <c r="N63">
        <v>23.4</v>
      </c>
      <c r="O63">
        <v>28.4</v>
      </c>
    </row>
    <row r="64" spans="1:15" x14ac:dyDescent="0.25">
      <c r="A64">
        <v>1922</v>
      </c>
      <c r="B64">
        <v>2</v>
      </c>
      <c r="C64">
        <v>3.8</v>
      </c>
      <c r="D64">
        <f t="shared" si="0"/>
        <v>0.25536000000000003</v>
      </c>
      <c r="E64">
        <f t="shared" si="1"/>
        <v>0.32968218485761491</v>
      </c>
      <c r="H64" s="1">
        <v>1986</v>
      </c>
      <c r="I64" s="1" t="s">
        <v>3</v>
      </c>
      <c r="J64">
        <v>18.2</v>
      </c>
      <c r="K64">
        <v>12.9</v>
      </c>
      <c r="L64" s="1">
        <v>13.5</v>
      </c>
      <c r="M64" s="1">
        <v>13.2</v>
      </c>
      <c r="N64">
        <v>21.3</v>
      </c>
      <c r="O64">
        <v>24.3</v>
      </c>
    </row>
    <row r="65" spans="1:15" x14ac:dyDescent="0.25">
      <c r="A65">
        <v>1923</v>
      </c>
      <c r="B65">
        <v>1</v>
      </c>
      <c r="C65">
        <v>23.5</v>
      </c>
      <c r="D65">
        <f t="shared" si="0"/>
        <v>1.5791999999999999</v>
      </c>
      <c r="E65">
        <f t="shared" si="1"/>
        <v>0.54412479346875298</v>
      </c>
      <c r="H65" s="1">
        <v>1987</v>
      </c>
      <c r="I65" s="1" t="s">
        <v>3</v>
      </c>
      <c r="J65">
        <v>13.2</v>
      </c>
      <c r="K65">
        <v>10.8</v>
      </c>
      <c r="L65" s="1">
        <v>12.4</v>
      </c>
      <c r="M65" s="1">
        <v>11.7</v>
      </c>
      <c r="N65">
        <v>12.3</v>
      </c>
      <c r="O65">
        <v>13.9</v>
      </c>
    </row>
    <row r="66" spans="1:15" x14ac:dyDescent="0.25">
      <c r="A66">
        <v>1923</v>
      </c>
      <c r="B66">
        <v>2</v>
      </c>
      <c r="C66">
        <v>12.9</v>
      </c>
      <c r="D66">
        <f t="shared" si="0"/>
        <v>0.86688000000000009</v>
      </c>
      <c r="E66">
        <f t="shared" si="1"/>
        <v>0.4287394304597143</v>
      </c>
      <c r="H66" s="1">
        <v>1988</v>
      </c>
      <c r="I66" s="1" t="s">
        <v>3</v>
      </c>
      <c r="J66">
        <v>30.6</v>
      </c>
      <c r="K66">
        <v>21.4</v>
      </c>
      <c r="L66" s="1">
        <v>16</v>
      </c>
      <c r="M66" s="1">
        <v>25</v>
      </c>
      <c r="N66">
        <v>29.7</v>
      </c>
      <c r="O66">
        <v>31.9</v>
      </c>
    </row>
    <row r="67" spans="1:15" x14ac:dyDescent="0.25">
      <c r="A67">
        <v>1924</v>
      </c>
      <c r="B67">
        <v>1</v>
      </c>
      <c r="C67">
        <v>17.7</v>
      </c>
      <c r="D67">
        <f t="shared" si="0"/>
        <v>1.1894400000000001</v>
      </c>
      <c r="E67">
        <f t="shared" si="1"/>
        <v>0.48098940616192049</v>
      </c>
      <c r="H67" s="1">
        <v>1989</v>
      </c>
      <c r="I67" s="1" t="s">
        <v>3</v>
      </c>
      <c r="J67">
        <v>25.9</v>
      </c>
      <c r="K67">
        <v>11.9</v>
      </c>
      <c r="L67" s="1">
        <v>16.8</v>
      </c>
      <c r="M67" s="1">
        <v>16.3</v>
      </c>
      <c r="N67">
        <v>25.07</v>
      </c>
      <c r="O67">
        <v>24.7</v>
      </c>
    </row>
    <row r="68" spans="1:15" x14ac:dyDescent="0.25">
      <c r="A68">
        <v>1924</v>
      </c>
      <c r="B68">
        <v>2</v>
      </c>
      <c r="C68">
        <v>7.7</v>
      </c>
      <c r="D68">
        <f t="shared" si="0"/>
        <v>0.51744000000000001</v>
      </c>
      <c r="E68">
        <f t="shared" si="1"/>
        <v>0.37213529011565755</v>
      </c>
      <c r="H68" s="1">
        <v>1990</v>
      </c>
      <c r="I68" s="1" t="s">
        <v>3</v>
      </c>
      <c r="J68">
        <v>34.6</v>
      </c>
      <c r="K68">
        <v>21.6</v>
      </c>
      <c r="L68" s="1">
        <v>18.399999999999999</v>
      </c>
      <c r="M68" s="1">
        <v>31.9</v>
      </c>
      <c r="N68">
        <v>32.200000000000003</v>
      </c>
      <c r="O68">
        <v>32.5</v>
      </c>
    </row>
    <row r="69" spans="1:15" x14ac:dyDescent="0.25">
      <c r="A69">
        <v>1925</v>
      </c>
      <c r="B69">
        <v>1</v>
      </c>
      <c r="C69">
        <v>20.100000000000001</v>
      </c>
      <c r="D69">
        <f t="shared" si="0"/>
        <v>1.3507199999999999</v>
      </c>
      <c r="E69">
        <f t="shared" si="1"/>
        <v>0.50711439401302361</v>
      </c>
      <c r="H69" s="1">
        <v>1991</v>
      </c>
      <c r="I69" s="1" t="s">
        <v>3</v>
      </c>
      <c r="J69">
        <v>26.1</v>
      </c>
      <c r="K69">
        <v>16.600000000000001</v>
      </c>
      <c r="L69" s="1">
        <v>15.8</v>
      </c>
      <c r="M69" s="1">
        <v>23.7</v>
      </c>
      <c r="N69">
        <v>42.1</v>
      </c>
      <c r="O69">
        <v>44.1</v>
      </c>
    </row>
    <row r="70" spans="1:15" x14ac:dyDescent="0.25">
      <c r="A70">
        <v>1925</v>
      </c>
      <c r="B70">
        <v>2</v>
      </c>
      <c r="C70">
        <v>11.4</v>
      </c>
      <c r="D70">
        <f t="shared" ref="D70:D133" si="2">(C70*60*1.12)/1000</f>
        <v>0.76608000000000009</v>
      </c>
      <c r="E70">
        <f t="shared" ref="E70:E133" si="3">(D70+1.7799)/6.1734</f>
        <v>0.41241131305277484</v>
      </c>
      <c r="H70" s="1">
        <v>1992</v>
      </c>
      <c r="I70" s="1" t="s">
        <v>3</v>
      </c>
      <c r="J70">
        <v>21.2681</v>
      </c>
      <c r="K70">
        <v>13.4411</v>
      </c>
      <c r="L70" s="1">
        <v>11.7339</v>
      </c>
      <c r="M70" s="1">
        <v>24.036799999999999</v>
      </c>
      <c r="N70">
        <v>31.578600000000002</v>
      </c>
      <c r="O70">
        <v>29.3705</v>
      </c>
    </row>
    <row r="71" spans="1:15" x14ac:dyDescent="0.25">
      <c r="A71">
        <v>1926</v>
      </c>
      <c r="B71">
        <v>1</v>
      </c>
      <c r="C71">
        <v>7</v>
      </c>
      <c r="D71">
        <f t="shared" si="2"/>
        <v>0.47040000000000004</v>
      </c>
      <c r="E71">
        <f t="shared" si="3"/>
        <v>0.36451550199241911</v>
      </c>
      <c r="H71" s="1">
        <v>1993</v>
      </c>
      <c r="I71" s="1" t="s">
        <v>3</v>
      </c>
      <c r="J71">
        <v>37.195500000000003</v>
      </c>
      <c r="K71">
        <v>18.744399999999999</v>
      </c>
      <c r="L71" s="1">
        <v>20.5701</v>
      </c>
      <c r="M71" s="1">
        <v>29.151599999999998</v>
      </c>
      <c r="N71">
        <v>36.942799999999998</v>
      </c>
      <c r="O71">
        <v>40.986899999999999</v>
      </c>
    </row>
    <row r="72" spans="1:15" x14ac:dyDescent="0.25">
      <c r="A72">
        <v>1926</v>
      </c>
      <c r="B72">
        <v>2</v>
      </c>
      <c r="C72">
        <v>7.1</v>
      </c>
      <c r="D72">
        <f t="shared" si="2"/>
        <v>0.47712000000000004</v>
      </c>
      <c r="E72">
        <f t="shared" si="3"/>
        <v>0.36560404315288175</v>
      </c>
      <c r="H72" s="1">
        <v>1994</v>
      </c>
      <c r="I72" s="1" t="s">
        <v>3</v>
      </c>
      <c r="J72">
        <v>22.4724</v>
      </c>
      <c r="K72">
        <v>9.3514999999999997</v>
      </c>
      <c r="L72" s="1">
        <v>9.7248999999999999</v>
      </c>
      <c r="M72" s="1">
        <v>31.946000000000002</v>
      </c>
      <c r="N72">
        <v>31.651199999999999</v>
      </c>
      <c r="O72">
        <v>27.758600000000001</v>
      </c>
    </row>
    <row r="73" spans="1:15" x14ac:dyDescent="0.25">
      <c r="A73">
        <v>1927</v>
      </c>
      <c r="B73">
        <v>1</v>
      </c>
      <c r="C73">
        <v>5.3</v>
      </c>
      <c r="D73">
        <f t="shared" si="2"/>
        <v>0.35616000000000003</v>
      </c>
      <c r="E73">
        <f t="shared" si="3"/>
        <v>0.34601030226455437</v>
      </c>
      <c r="H73" s="1">
        <v>1995</v>
      </c>
      <c r="I73" s="1" t="s">
        <v>3</v>
      </c>
      <c r="J73">
        <v>5.4981999999999998</v>
      </c>
      <c r="K73">
        <v>2.6122000000000001</v>
      </c>
      <c r="L73" s="1">
        <v>2.5886999999999998</v>
      </c>
      <c r="M73" s="1">
        <v>9.2579999999999991</v>
      </c>
      <c r="N73">
        <v>8.5061</v>
      </c>
      <c r="O73">
        <v>7.0061999999999998</v>
      </c>
    </row>
    <row r="74" spans="1:15" x14ac:dyDescent="0.25">
      <c r="A74">
        <v>1927</v>
      </c>
      <c r="B74">
        <v>2</v>
      </c>
      <c r="C74">
        <v>1.7</v>
      </c>
      <c r="D74">
        <f t="shared" si="2"/>
        <v>0.11424000000000001</v>
      </c>
      <c r="E74">
        <f t="shared" si="3"/>
        <v>0.30682282048789972</v>
      </c>
      <c r="H74" s="1">
        <v>1996</v>
      </c>
      <c r="I74" s="1" t="s">
        <v>3</v>
      </c>
      <c r="J74">
        <v>24.84</v>
      </c>
      <c r="K74">
        <v>14.4</v>
      </c>
      <c r="L74" s="1">
        <v>15.01</v>
      </c>
      <c r="M74" s="1">
        <v>22.19</v>
      </c>
      <c r="N74">
        <v>24.05</v>
      </c>
      <c r="O74">
        <v>28.04</v>
      </c>
    </row>
    <row r="75" spans="1:15" x14ac:dyDescent="0.25">
      <c r="A75">
        <v>1928</v>
      </c>
      <c r="B75">
        <v>1</v>
      </c>
      <c r="C75">
        <v>28.9</v>
      </c>
      <c r="D75">
        <f t="shared" si="2"/>
        <v>1.9420800000000003</v>
      </c>
      <c r="E75">
        <f t="shared" si="3"/>
        <v>0.60290601613373507</v>
      </c>
      <c r="H75" s="1">
        <v>1997</v>
      </c>
      <c r="I75" s="1" t="s">
        <v>3</v>
      </c>
      <c r="J75">
        <v>51.4</v>
      </c>
      <c r="K75">
        <v>20.8</v>
      </c>
      <c r="L75" s="1">
        <v>20.7</v>
      </c>
      <c r="M75" s="1">
        <v>60.8</v>
      </c>
      <c r="N75">
        <v>62.6</v>
      </c>
      <c r="O75">
        <v>62.3</v>
      </c>
    </row>
    <row r="76" spans="1:15" x14ac:dyDescent="0.25">
      <c r="A76">
        <v>1928</v>
      </c>
      <c r="B76">
        <v>2</v>
      </c>
      <c r="C76">
        <v>17.8</v>
      </c>
      <c r="D76">
        <f t="shared" si="2"/>
        <v>1.1961600000000001</v>
      </c>
      <c r="E76">
        <f t="shared" si="3"/>
        <v>0.48207794732238318</v>
      </c>
      <c r="H76" s="1">
        <v>1998</v>
      </c>
      <c r="I76" s="1" t="s">
        <v>3</v>
      </c>
      <c r="J76">
        <v>30.83</v>
      </c>
      <c r="K76">
        <v>14.5</v>
      </c>
      <c r="L76" s="1">
        <v>18.77</v>
      </c>
      <c r="M76" s="1">
        <v>33.81</v>
      </c>
      <c r="N76">
        <v>37.340000000000003</v>
      </c>
      <c r="O76">
        <v>38.57</v>
      </c>
    </row>
    <row r="77" spans="1:15" x14ac:dyDescent="0.25">
      <c r="A77">
        <v>1929</v>
      </c>
      <c r="B77">
        <v>1</v>
      </c>
      <c r="C77">
        <v>17.3</v>
      </c>
      <c r="D77">
        <f t="shared" si="2"/>
        <v>1.1625600000000003</v>
      </c>
      <c r="E77">
        <f t="shared" si="3"/>
        <v>0.47663524152007009</v>
      </c>
      <c r="H77" s="1">
        <v>1999</v>
      </c>
      <c r="I77" s="1" t="s">
        <v>3</v>
      </c>
      <c r="J77">
        <v>40.842599999999997</v>
      </c>
      <c r="K77">
        <v>26.302399999999999</v>
      </c>
      <c r="L77" s="1">
        <v>20.3978</v>
      </c>
      <c r="M77" s="1">
        <v>52.067999999999998</v>
      </c>
      <c r="N77">
        <v>52.844499999999996</v>
      </c>
      <c r="O77">
        <v>37.618200000000002</v>
      </c>
    </row>
    <row r="78" spans="1:15" x14ac:dyDescent="0.25">
      <c r="A78">
        <v>1929</v>
      </c>
      <c r="B78">
        <v>2</v>
      </c>
      <c r="C78">
        <v>10</v>
      </c>
      <c r="D78">
        <f t="shared" si="2"/>
        <v>0.67200000000000015</v>
      </c>
      <c r="E78">
        <f t="shared" si="3"/>
        <v>0.39717173680629803</v>
      </c>
      <c r="H78" s="1">
        <v>2000</v>
      </c>
      <c r="I78" s="1" t="s">
        <v>3</v>
      </c>
      <c r="J78">
        <v>36.806800000000003</v>
      </c>
      <c r="K78">
        <v>22.494199999999999</v>
      </c>
      <c r="L78" s="1">
        <v>22.8292</v>
      </c>
      <c r="M78" s="1">
        <v>33.103900000000003</v>
      </c>
      <c r="N78">
        <v>38.117699999999999</v>
      </c>
      <c r="O78">
        <v>35.381900000000002</v>
      </c>
    </row>
    <row r="79" spans="1:15" x14ac:dyDescent="0.25">
      <c r="A79">
        <v>1930</v>
      </c>
      <c r="B79">
        <v>1</v>
      </c>
      <c r="C79">
        <v>19.100000000000001</v>
      </c>
      <c r="D79">
        <f t="shared" si="2"/>
        <v>1.2835200000000002</v>
      </c>
      <c r="E79">
        <f t="shared" si="3"/>
        <v>0.49622898240839736</v>
      </c>
      <c r="H79" s="1">
        <v>2001</v>
      </c>
      <c r="I79" s="1" t="s">
        <v>3</v>
      </c>
      <c r="J79">
        <v>38.139800000000001</v>
      </c>
      <c r="K79">
        <v>11.8324</v>
      </c>
      <c r="L79" s="1">
        <v>18.164300000000001</v>
      </c>
      <c r="M79" s="1">
        <v>24.874500000000001</v>
      </c>
      <c r="N79">
        <v>28.035299999999999</v>
      </c>
      <c r="O79">
        <v>39.639800000000001</v>
      </c>
    </row>
    <row r="80" spans="1:15" x14ac:dyDescent="0.25">
      <c r="A80">
        <v>1930</v>
      </c>
      <c r="B80">
        <v>2</v>
      </c>
      <c r="C80">
        <v>7.9</v>
      </c>
      <c r="D80">
        <f t="shared" si="2"/>
        <v>0.53088000000000002</v>
      </c>
      <c r="E80">
        <f t="shared" si="3"/>
        <v>0.37431237243658283</v>
      </c>
      <c r="H80" s="1">
        <v>2002</v>
      </c>
      <c r="I80" s="1" t="s">
        <v>3</v>
      </c>
      <c r="J80">
        <v>35.259</v>
      </c>
      <c r="K80">
        <v>18.036000000000001</v>
      </c>
      <c r="L80" s="1">
        <v>19.696999999999999</v>
      </c>
      <c r="M80" s="1">
        <v>41.664999999999999</v>
      </c>
      <c r="N80">
        <v>40.716000000000001</v>
      </c>
      <c r="O80">
        <v>41.524000000000001</v>
      </c>
    </row>
    <row r="81" spans="1:15" x14ac:dyDescent="0.25">
      <c r="A81">
        <v>1930</v>
      </c>
      <c r="B81">
        <v>3</v>
      </c>
      <c r="C81">
        <v>7.4</v>
      </c>
      <c r="D81">
        <f t="shared" si="2"/>
        <v>0.49728000000000006</v>
      </c>
      <c r="E81">
        <f t="shared" si="3"/>
        <v>0.36886966663426962</v>
      </c>
      <c r="H81" s="1">
        <v>2003</v>
      </c>
      <c r="I81" s="1" t="s">
        <v>3</v>
      </c>
      <c r="J81">
        <v>34.5</v>
      </c>
      <c r="K81">
        <v>18.2</v>
      </c>
      <c r="L81" s="1">
        <v>23.6</v>
      </c>
      <c r="M81" s="1">
        <v>51.6</v>
      </c>
      <c r="N81">
        <v>59.5</v>
      </c>
      <c r="O81">
        <v>61</v>
      </c>
    </row>
    <row r="82" spans="1:15" x14ac:dyDescent="0.25">
      <c r="A82">
        <v>1930</v>
      </c>
      <c r="B82">
        <v>4</v>
      </c>
      <c r="C82">
        <v>6.5</v>
      </c>
      <c r="D82">
        <f t="shared" si="2"/>
        <v>0.43680000000000008</v>
      </c>
      <c r="E82">
        <f t="shared" si="3"/>
        <v>0.35907279619010601</v>
      </c>
      <c r="H82" s="1">
        <v>2004</v>
      </c>
      <c r="I82" s="1" t="s">
        <v>3</v>
      </c>
      <c r="J82">
        <v>60.536900000000003</v>
      </c>
      <c r="K82">
        <v>18.924700000000001</v>
      </c>
      <c r="L82" s="1">
        <v>19.478000000000002</v>
      </c>
      <c r="M82" s="1">
        <v>54.671300000000002</v>
      </c>
      <c r="N82">
        <v>55.556699999999999</v>
      </c>
      <c r="O82">
        <v>65.262500000000003</v>
      </c>
    </row>
    <row r="83" spans="1:15" x14ac:dyDescent="0.25">
      <c r="A83">
        <v>1930</v>
      </c>
      <c r="B83">
        <v>5</v>
      </c>
      <c r="C83">
        <v>5.5</v>
      </c>
      <c r="D83">
        <f t="shared" si="2"/>
        <v>0.36960000000000004</v>
      </c>
      <c r="E83">
        <f t="shared" si="3"/>
        <v>0.34818738458547965</v>
      </c>
      <c r="H83" s="1">
        <v>2005</v>
      </c>
      <c r="I83" s="1" t="s">
        <v>3</v>
      </c>
      <c r="J83">
        <v>44</v>
      </c>
      <c r="K83">
        <v>18</v>
      </c>
      <c r="L83" s="1">
        <v>18</v>
      </c>
      <c r="M83" s="1">
        <v>31</v>
      </c>
      <c r="N83">
        <v>38</v>
      </c>
      <c r="O83">
        <v>44</v>
      </c>
    </row>
    <row r="84" spans="1:15" x14ac:dyDescent="0.25">
      <c r="A84">
        <v>1930</v>
      </c>
      <c r="B84">
        <v>6</v>
      </c>
      <c r="C84">
        <v>5.8</v>
      </c>
      <c r="D84">
        <f t="shared" si="2"/>
        <v>0.38976000000000005</v>
      </c>
      <c r="E84">
        <f t="shared" si="3"/>
        <v>0.35145300806686752</v>
      </c>
      <c r="H84" s="1">
        <v>2006</v>
      </c>
      <c r="I84" s="1" t="s">
        <v>3</v>
      </c>
      <c r="J84">
        <v>33</v>
      </c>
      <c r="K84">
        <v>21</v>
      </c>
      <c r="L84" s="1">
        <v>23</v>
      </c>
      <c r="M84" s="1">
        <v>44</v>
      </c>
      <c r="N84">
        <v>45</v>
      </c>
      <c r="O84">
        <v>46</v>
      </c>
    </row>
    <row r="85" spans="1:15" x14ac:dyDescent="0.25">
      <c r="A85">
        <v>1931</v>
      </c>
      <c r="B85">
        <v>1</v>
      </c>
      <c r="C85">
        <v>25</v>
      </c>
      <c r="D85">
        <f t="shared" si="2"/>
        <v>1.6800000000000002</v>
      </c>
      <c r="E85">
        <f t="shared" si="3"/>
        <v>0.56045291087569249</v>
      </c>
      <c r="H85" s="1">
        <v>2007</v>
      </c>
      <c r="I85" s="1" t="s">
        <v>3</v>
      </c>
      <c r="J85">
        <v>2.95</v>
      </c>
      <c r="K85">
        <v>1.72</v>
      </c>
      <c r="L85" s="1">
        <v>1.0780000000000001</v>
      </c>
      <c r="M85" s="1">
        <v>6.0679999999999996</v>
      </c>
      <c r="N85">
        <v>4.7889999999999997</v>
      </c>
      <c r="O85">
        <v>6.85</v>
      </c>
    </row>
    <row r="86" spans="1:15" x14ac:dyDescent="0.25">
      <c r="A86">
        <v>1931</v>
      </c>
      <c r="B86">
        <v>2</v>
      </c>
      <c r="C86">
        <v>25.6</v>
      </c>
      <c r="D86">
        <f t="shared" si="2"/>
        <v>1.7203200000000001</v>
      </c>
      <c r="E86">
        <f t="shared" si="3"/>
        <v>0.56698415783846834</v>
      </c>
      <c r="H86" s="1">
        <v>2008</v>
      </c>
      <c r="I86" s="1" t="s">
        <v>3</v>
      </c>
      <c r="J86">
        <v>51.69</v>
      </c>
      <c r="K86">
        <v>27.135999999999999</v>
      </c>
      <c r="L86" s="1">
        <v>38.021999999999998</v>
      </c>
      <c r="M86" s="1">
        <v>45.706000000000003</v>
      </c>
      <c r="N86">
        <v>45.856999999999999</v>
      </c>
      <c r="O86">
        <v>48.83</v>
      </c>
    </row>
    <row r="87" spans="1:15" x14ac:dyDescent="0.25">
      <c r="A87">
        <v>1931</v>
      </c>
      <c r="B87">
        <v>3</v>
      </c>
      <c r="C87">
        <v>25.2</v>
      </c>
      <c r="D87">
        <f t="shared" si="2"/>
        <v>1.6934400000000001</v>
      </c>
      <c r="E87">
        <f t="shared" si="3"/>
        <v>0.56262999319661777</v>
      </c>
      <c r="H87" s="1">
        <v>2009</v>
      </c>
      <c r="I87" s="1" t="s">
        <v>3</v>
      </c>
      <c r="J87">
        <v>2.48</v>
      </c>
      <c r="K87">
        <v>4.91</v>
      </c>
      <c r="L87" s="1">
        <v>4.38</v>
      </c>
      <c r="M87" s="1">
        <v>2.61</v>
      </c>
      <c r="N87">
        <v>8.27</v>
      </c>
      <c r="O87">
        <v>5.32</v>
      </c>
    </row>
    <row r="88" spans="1:15" x14ac:dyDescent="0.25">
      <c r="A88">
        <v>1931</v>
      </c>
      <c r="B88">
        <v>4</v>
      </c>
      <c r="C88">
        <v>28.4</v>
      </c>
      <c r="D88">
        <f t="shared" si="2"/>
        <v>1.9084800000000002</v>
      </c>
      <c r="E88">
        <f t="shared" si="3"/>
        <v>0.59746331033142197</v>
      </c>
      <c r="H88" s="1">
        <v>2010</v>
      </c>
      <c r="I88" s="1" t="s">
        <v>3</v>
      </c>
      <c r="J88">
        <v>34.426299999999998</v>
      </c>
      <c r="K88">
        <v>18.5182</v>
      </c>
      <c r="L88" s="1">
        <v>24.411999999999999</v>
      </c>
      <c r="M88" s="1">
        <v>35.676400000000001</v>
      </c>
      <c r="N88">
        <v>37.017699999999998</v>
      </c>
      <c r="O88">
        <v>39.7211</v>
      </c>
    </row>
    <row r="89" spans="1:15" x14ac:dyDescent="0.25">
      <c r="A89">
        <v>1931</v>
      </c>
      <c r="B89">
        <v>5</v>
      </c>
      <c r="C89">
        <v>32.299999999999997</v>
      </c>
      <c r="D89">
        <f t="shared" si="2"/>
        <v>2.17056</v>
      </c>
      <c r="E89">
        <f t="shared" si="3"/>
        <v>0.63991641558946444</v>
      </c>
      <c r="H89" s="1">
        <v>2011</v>
      </c>
      <c r="I89" s="1" t="s">
        <v>3</v>
      </c>
      <c r="J89">
        <v>19.148499999999999</v>
      </c>
      <c r="K89">
        <v>6.4271000000000003</v>
      </c>
      <c r="L89" s="1">
        <v>8.4494000000000007</v>
      </c>
      <c r="M89" s="1">
        <v>23.147600000000001</v>
      </c>
      <c r="N89">
        <v>23.818000000000001</v>
      </c>
      <c r="O89">
        <v>24.932500000000001</v>
      </c>
    </row>
    <row r="90" spans="1:15" x14ac:dyDescent="0.25">
      <c r="A90">
        <v>1931</v>
      </c>
      <c r="B90">
        <v>6</v>
      </c>
      <c r="C90">
        <v>32.4</v>
      </c>
      <c r="D90">
        <f t="shared" si="2"/>
        <v>2.1772800000000001</v>
      </c>
      <c r="E90">
        <f t="shared" si="3"/>
        <v>0.64100495674992708</v>
      </c>
      <c r="H90" s="1">
        <v>2012</v>
      </c>
      <c r="I90" s="1" t="s">
        <v>3</v>
      </c>
      <c r="J90">
        <v>39.520000000000003</v>
      </c>
      <c r="K90">
        <v>15.22</v>
      </c>
      <c r="L90" s="1">
        <v>19.41</v>
      </c>
      <c r="M90" s="1">
        <v>44.37</v>
      </c>
      <c r="N90">
        <v>46.67</v>
      </c>
      <c r="O90">
        <v>44.76</v>
      </c>
    </row>
    <row r="91" spans="1:15" x14ac:dyDescent="0.25">
      <c r="A91">
        <v>1932</v>
      </c>
      <c r="B91">
        <v>1</v>
      </c>
      <c r="C91">
        <v>30.2</v>
      </c>
      <c r="D91">
        <f t="shared" si="2"/>
        <v>2.0294400000000001</v>
      </c>
      <c r="E91">
        <f t="shared" si="3"/>
        <v>0.6170570512197493</v>
      </c>
      <c r="H91" s="1">
        <v>2013</v>
      </c>
      <c r="I91" s="1" t="s">
        <v>3</v>
      </c>
      <c r="J91">
        <v>42.56</v>
      </c>
      <c r="K91">
        <v>15.32</v>
      </c>
      <c r="L91" s="1">
        <v>22.68</v>
      </c>
      <c r="M91" s="1">
        <v>52.08</v>
      </c>
      <c r="N91">
        <v>49.43</v>
      </c>
      <c r="O91">
        <v>53.15</v>
      </c>
    </row>
    <row r="92" spans="1:15" x14ac:dyDescent="0.25">
      <c r="A92">
        <v>1932</v>
      </c>
      <c r="B92">
        <v>2</v>
      </c>
      <c r="C92">
        <v>19.3</v>
      </c>
      <c r="D92">
        <f t="shared" si="2"/>
        <v>1.2969600000000001</v>
      </c>
      <c r="E92">
        <f t="shared" si="3"/>
        <v>0.49840606472932258</v>
      </c>
      <c r="H92" s="1">
        <v>2014</v>
      </c>
      <c r="I92" s="1" t="s">
        <v>3</v>
      </c>
      <c r="J92">
        <v>33.384799999999998</v>
      </c>
      <c r="K92">
        <v>17.2852</v>
      </c>
      <c r="L92" s="1">
        <v>17.787199999999999</v>
      </c>
      <c r="M92" s="1">
        <v>32.950000000000003</v>
      </c>
      <c r="N92">
        <v>31.9497</v>
      </c>
      <c r="O92">
        <v>35.2074</v>
      </c>
    </row>
    <row r="93" spans="1:15" x14ac:dyDescent="0.25">
      <c r="A93">
        <v>1932</v>
      </c>
      <c r="B93">
        <v>3</v>
      </c>
      <c r="C93">
        <v>23.9</v>
      </c>
      <c r="D93">
        <f t="shared" si="2"/>
        <v>1.6060800000000002</v>
      </c>
      <c r="E93">
        <f t="shared" si="3"/>
        <v>0.54847895811060354</v>
      </c>
      <c r="H93" s="1">
        <v>2015</v>
      </c>
      <c r="I93" s="1" t="s">
        <v>3</v>
      </c>
      <c r="J93">
        <v>46.389499999999998</v>
      </c>
      <c r="K93">
        <v>27.025700000000001</v>
      </c>
      <c r="L93" s="1">
        <v>26.024100000000001</v>
      </c>
      <c r="M93" s="1">
        <v>60.976300000000002</v>
      </c>
      <c r="N93">
        <v>57.588099999999997</v>
      </c>
      <c r="O93">
        <v>60.241300000000003</v>
      </c>
    </row>
    <row r="94" spans="1:15" x14ac:dyDescent="0.25">
      <c r="A94">
        <v>1932</v>
      </c>
      <c r="B94">
        <v>4</v>
      </c>
      <c r="C94">
        <v>28.6</v>
      </c>
      <c r="D94">
        <f t="shared" si="2"/>
        <v>1.9219200000000001</v>
      </c>
      <c r="E94">
        <f t="shared" si="3"/>
        <v>0.59964039265234714</v>
      </c>
    </row>
    <row r="95" spans="1:15" x14ac:dyDescent="0.25">
      <c r="A95">
        <v>1932</v>
      </c>
      <c r="B95">
        <v>5</v>
      </c>
      <c r="C95">
        <v>22.7</v>
      </c>
      <c r="D95">
        <f t="shared" si="2"/>
        <v>1.5254400000000001</v>
      </c>
      <c r="E95">
        <f t="shared" si="3"/>
        <v>0.53541646418505207</v>
      </c>
    </row>
    <row r="96" spans="1:15" x14ac:dyDescent="0.25">
      <c r="A96">
        <v>1932</v>
      </c>
      <c r="B96">
        <v>6</v>
      </c>
      <c r="C96">
        <v>27.5</v>
      </c>
      <c r="D96">
        <f t="shared" si="2"/>
        <v>1.8480000000000003</v>
      </c>
      <c r="E96">
        <f t="shared" si="3"/>
        <v>0.58766643988725831</v>
      </c>
    </row>
    <row r="97" spans="1:5" x14ac:dyDescent="0.25">
      <c r="A97">
        <v>1933</v>
      </c>
      <c r="B97">
        <v>1</v>
      </c>
      <c r="C97">
        <v>28</v>
      </c>
      <c r="D97">
        <f t="shared" si="2"/>
        <v>1.8816000000000002</v>
      </c>
      <c r="E97">
        <f t="shared" si="3"/>
        <v>0.5931091456895714</v>
      </c>
    </row>
    <row r="98" spans="1:5" x14ac:dyDescent="0.25">
      <c r="A98">
        <v>1933</v>
      </c>
      <c r="B98">
        <v>2</v>
      </c>
      <c r="C98">
        <v>12.3</v>
      </c>
      <c r="D98">
        <f t="shared" si="2"/>
        <v>0.82656000000000007</v>
      </c>
      <c r="E98">
        <f t="shared" si="3"/>
        <v>0.42220818349693851</v>
      </c>
    </row>
    <row r="99" spans="1:5" x14ac:dyDescent="0.25">
      <c r="A99">
        <v>1933</v>
      </c>
      <c r="B99">
        <v>3</v>
      </c>
      <c r="C99">
        <v>22.1</v>
      </c>
      <c r="D99">
        <f t="shared" si="2"/>
        <v>1.4851200000000002</v>
      </c>
      <c r="E99">
        <f t="shared" si="3"/>
        <v>0.52888521722227622</v>
      </c>
    </row>
    <row r="100" spans="1:5" x14ac:dyDescent="0.25">
      <c r="A100">
        <v>1933</v>
      </c>
      <c r="B100">
        <v>4</v>
      </c>
      <c r="C100">
        <v>22.9</v>
      </c>
      <c r="D100">
        <f t="shared" si="2"/>
        <v>1.53888</v>
      </c>
      <c r="E100">
        <f t="shared" si="3"/>
        <v>0.53759354650597735</v>
      </c>
    </row>
    <row r="101" spans="1:5" x14ac:dyDescent="0.25">
      <c r="A101">
        <v>1933</v>
      </c>
      <c r="B101">
        <v>5</v>
      </c>
      <c r="C101">
        <v>25.1</v>
      </c>
      <c r="D101">
        <f t="shared" si="2"/>
        <v>1.6867200000000002</v>
      </c>
      <c r="E101">
        <f t="shared" si="3"/>
        <v>0.56154145203615513</v>
      </c>
    </row>
    <row r="102" spans="1:5" x14ac:dyDescent="0.25">
      <c r="A102">
        <v>1933</v>
      </c>
      <c r="B102">
        <v>6</v>
      </c>
      <c r="C102">
        <v>23.1</v>
      </c>
      <c r="D102">
        <f t="shared" si="2"/>
        <v>1.5523200000000001</v>
      </c>
      <c r="E102">
        <f t="shared" si="3"/>
        <v>0.53977062882690263</v>
      </c>
    </row>
    <row r="103" spans="1:5" x14ac:dyDescent="0.25">
      <c r="A103">
        <v>1934</v>
      </c>
      <c r="B103">
        <v>1</v>
      </c>
      <c r="C103">
        <v>12.7</v>
      </c>
      <c r="D103">
        <f t="shared" si="2"/>
        <v>0.85344000000000009</v>
      </c>
      <c r="E103">
        <f t="shared" si="3"/>
        <v>0.42656234813878902</v>
      </c>
    </row>
    <row r="104" spans="1:5" x14ac:dyDescent="0.25">
      <c r="A104">
        <v>1934</v>
      </c>
      <c r="B104">
        <v>2</v>
      </c>
      <c r="C104">
        <v>12.7</v>
      </c>
      <c r="D104">
        <f t="shared" si="2"/>
        <v>0.85344000000000009</v>
      </c>
      <c r="E104">
        <f t="shared" si="3"/>
        <v>0.42656234813878902</v>
      </c>
    </row>
    <row r="105" spans="1:5" x14ac:dyDescent="0.25">
      <c r="A105">
        <v>1934</v>
      </c>
      <c r="B105">
        <v>3</v>
      </c>
      <c r="C105">
        <v>18.7</v>
      </c>
      <c r="D105">
        <f t="shared" si="2"/>
        <v>1.2566400000000002</v>
      </c>
      <c r="E105">
        <f t="shared" si="3"/>
        <v>0.49187481776654685</v>
      </c>
    </row>
    <row r="106" spans="1:5" x14ac:dyDescent="0.25">
      <c r="A106">
        <v>1934</v>
      </c>
      <c r="B106">
        <v>4</v>
      </c>
      <c r="C106">
        <v>18</v>
      </c>
      <c r="D106">
        <f t="shared" si="2"/>
        <v>1.2096000000000002</v>
      </c>
      <c r="E106">
        <f t="shared" si="3"/>
        <v>0.48425502964330847</v>
      </c>
    </row>
    <row r="107" spans="1:5" x14ac:dyDescent="0.25">
      <c r="A107">
        <v>1934</v>
      </c>
      <c r="B107">
        <v>5</v>
      </c>
      <c r="C107">
        <v>21.9</v>
      </c>
      <c r="D107">
        <f t="shared" si="2"/>
        <v>1.4716800000000001</v>
      </c>
      <c r="E107">
        <f t="shared" si="3"/>
        <v>0.52670813490135093</v>
      </c>
    </row>
    <row r="108" spans="1:5" x14ac:dyDescent="0.25">
      <c r="A108">
        <v>1934</v>
      </c>
      <c r="B108">
        <v>6</v>
      </c>
      <c r="C108">
        <v>12.4</v>
      </c>
      <c r="D108">
        <f t="shared" si="2"/>
        <v>0.83328000000000013</v>
      </c>
      <c r="E108">
        <f t="shared" si="3"/>
        <v>0.42329672465740115</v>
      </c>
    </row>
    <row r="109" spans="1:5" x14ac:dyDescent="0.25">
      <c r="A109">
        <v>1935</v>
      </c>
      <c r="B109">
        <v>1</v>
      </c>
      <c r="C109">
        <v>27.7</v>
      </c>
      <c r="D109">
        <f t="shared" si="2"/>
        <v>1.8614400000000002</v>
      </c>
      <c r="E109">
        <f t="shared" si="3"/>
        <v>0.58984352220818359</v>
      </c>
    </row>
    <row r="110" spans="1:5" x14ac:dyDescent="0.25">
      <c r="A110">
        <v>1935</v>
      </c>
      <c r="B110">
        <v>2</v>
      </c>
      <c r="C110">
        <v>14</v>
      </c>
      <c r="D110">
        <f t="shared" si="2"/>
        <v>0.94080000000000008</v>
      </c>
      <c r="E110">
        <f t="shared" si="3"/>
        <v>0.44071338322480319</v>
      </c>
    </row>
    <row r="111" spans="1:5" x14ac:dyDescent="0.25">
      <c r="A111">
        <v>1935</v>
      </c>
      <c r="B111">
        <v>3</v>
      </c>
      <c r="C111">
        <v>24.1</v>
      </c>
      <c r="D111">
        <f t="shared" si="2"/>
        <v>1.6195200000000003</v>
      </c>
      <c r="E111">
        <f t="shared" si="3"/>
        <v>0.55065604043152883</v>
      </c>
    </row>
    <row r="112" spans="1:5" x14ac:dyDescent="0.25">
      <c r="A112">
        <v>1935</v>
      </c>
      <c r="B112">
        <v>4</v>
      </c>
      <c r="C112">
        <v>26.1</v>
      </c>
      <c r="D112">
        <f t="shared" si="2"/>
        <v>1.7539200000000001</v>
      </c>
      <c r="E112">
        <f t="shared" si="3"/>
        <v>0.57242686364078144</v>
      </c>
    </row>
    <row r="113" spans="1:5" x14ac:dyDescent="0.25">
      <c r="A113">
        <v>1935</v>
      </c>
      <c r="B113">
        <v>5</v>
      </c>
      <c r="C113">
        <v>27</v>
      </c>
      <c r="D113">
        <f t="shared" si="2"/>
        <v>1.8144</v>
      </c>
      <c r="E113">
        <f t="shared" si="3"/>
        <v>0.5822237340849451</v>
      </c>
    </row>
    <row r="114" spans="1:5" x14ac:dyDescent="0.25">
      <c r="A114">
        <v>1935</v>
      </c>
      <c r="B114">
        <v>6</v>
      </c>
      <c r="C114">
        <v>28</v>
      </c>
      <c r="D114">
        <f t="shared" si="2"/>
        <v>1.8816000000000002</v>
      </c>
      <c r="E114">
        <f t="shared" si="3"/>
        <v>0.5931091456895714</v>
      </c>
    </row>
    <row r="115" spans="1:5" x14ac:dyDescent="0.25">
      <c r="A115">
        <v>1936</v>
      </c>
      <c r="B115">
        <v>1</v>
      </c>
      <c r="C115">
        <v>21.8</v>
      </c>
      <c r="D115">
        <f t="shared" si="2"/>
        <v>1.46496</v>
      </c>
      <c r="E115">
        <f t="shared" si="3"/>
        <v>0.52561959374088829</v>
      </c>
    </row>
    <row r="116" spans="1:5" x14ac:dyDescent="0.25">
      <c r="A116">
        <v>1936</v>
      </c>
      <c r="B116">
        <v>2</v>
      </c>
      <c r="C116">
        <v>19.3</v>
      </c>
      <c r="D116">
        <f t="shared" si="2"/>
        <v>1.2969600000000001</v>
      </c>
      <c r="E116">
        <f t="shared" si="3"/>
        <v>0.49840606472932258</v>
      </c>
    </row>
    <row r="117" spans="1:5" x14ac:dyDescent="0.25">
      <c r="A117">
        <v>1936</v>
      </c>
      <c r="B117">
        <v>3</v>
      </c>
      <c r="C117">
        <v>19.399999999999999</v>
      </c>
      <c r="D117">
        <f t="shared" si="2"/>
        <v>1.3036800000000002</v>
      </c>
      <c r="E117">
        <f t="shared" si="3"/>
        <v>0.49949460588978528</v>
      </c>
    </row>
    <row r="118" spans="1:5" x14ac:dyDescent="0.25">
      <c r="A118">
        <v>1936</v>
      </c>
      <c r="B118">
        <v>4</v>
      </c>
      <c r="C118">
        <v>20.2</v>
      </c>
      <c r="D118">
        <f t="shared" si="2"/>
        <v>1.35744</v>
      </c>
      <c r="E118">
        <f t="shared" si="3"/>
        <v>0.50820293517348625</v>
      </c>
    </row>
    <row r="119" spans="1:5" x14ac:dyDescent="0.25">
      <c r="A119">
        <v>1936</v>
      </c>
      <c r="B119">
        <v>5</v>
      </c>
      <c r="C119">
        <v>20.6</v>
      </c>
      <c r="D119">
        <f t="shared" si="2"/>
        <v>1.3843200000000002</v>
      </c>
      <c r="E119">
        <f t="shared" si="3"/>
        <v>0.51255709981533681</v>
      </c>
    </row>
    <row r="120" spans="1:5" x14ac:dyDescent="0.25">
      <c r="A120">
        <v>1936</v>
      </c>
      <c r="B120">
        <v>6</v>
      </c>
      <c r="C120">
        <v>16.899999999999999</v>
      </c>
      <c r="D120">
        <f t="shared" si="2"/>
        <v>1.13568</v>
      </c>
      <c r="E120">
        <f t="shared" si="3"/>
        <v>0.47228107687821952</v>
      </c>
    </row>
    <row r="121" spans="1:5" x14ac:dyDescent="0.25">
      <c r="A121">
        <v>1937</v>
      </c>
      <c r="B121">
        <v>1</v>
      </c>
      <c r="C121">
        <v>28.3</v>
      </c>
      <c r="D121">
        <f t="shared" si="2"/>
        <v>1.9017600000000001</v>
      </c>
      <c r="E121">
        <f t="shared" si="3"/>
        <v>0.59637476917095922</v>
      </c>
    </row>
    <row r="122" spans="1:5" x14ac:dyDescent="0.25">
      <c r="A122">
        <v>1937</v>
      </c>
      <c r="B122">
        <v>2</v>
      </c>
      <c r="C122">
        <v>22</v>
      </c>
      <c r="D122">
        <f t="shared" si="2"/>
        <v>1.4784000000000002</v>
      </c>
      <c r="E122">
        <f t="shared" si="3"/>
        <v>0.52779667606181357</v>
      </c>
    </row>
    <row r="123" spans="1:5" x14ac:dyDescent="0.25">
      <c r="A123">
        <v>1937</v>
      </c>
      <c r="B123">
        <v>3</v>
      </c>
      <c r="C123">
        <v>28.8</v>
      </c>
      <c r="D123">
        <f t="shared" si="2"/>
        <v>1.9353600000000002</v>
      </c>
      <c r="E123">
        <f t="shared" si="3"/>
        <v>0.60181747497327243</v>
      </c>
    </row>
    <row r="124" spans="1:5" x14ac:dyDescent="0.25">
      <c r="A124">
        <v>1937</v>
      </c>
      <c r="B124">
        <v>4</v>
      </c>
      <c r="C124">
        <v>30.3</v>
      </c>
      <c r="D124">
        <f t="shared" si="2"/>
        <v>2.0361600000000002</v>
      </c>
      <c r="E124">
        <f t="shared" si="3"/>
        <v>0.61814559238021194</v>
      </c>
    </row>
    <row r="125" spans="1:5" x14ac:dyDescent="0.25">
      <c r="A125">
        <v>1937</v>
      </c>
      <c r="B125">
        <v>5</v>
      </c>
      <c r="C125">
        <v>32.200000000000003</v>
      </c>
      <c r="D125">
        <f t="shared" si="2"/>
        <v>2.1638400000000004</v>
      </c>
      <c r="E125">
        <f t="shared" si="3"/>
        <v>0.63882787442900191</v>
      </c>
    </row>
    <row r="126" spans="1:5" x14ac:dyDescent="0.25">
      <c r="A126">
        <v>1937</v>
      </c>
      <c r="B126">
        <v>6</v>
      </c>
      <c r="C126">
        <v>32.5</v>
      </c>
      <c r="D126">
        <f t="shared" si="2"/>
        <v>2.1840000000000002</v>
      </c>
      <c r="E126">
        <f t="shared" si="3"/>
        <v>0.64209349791038972</v>
      </c>
    </row>
    <row r="127" spans="1:5" x14ac:dyDescent="0.25">
      <c r="A127">
        <v>1938</v>
      </c>
      <c r="B127">
        <v>1</v>
      </c>
      <c r="C127">
        <v>10.199999999999999</v>
      </c>
      <c r="D127">
        <f t="shared" si="2"/>
        <v>0.68544000000000005</v>
      </c>
      <c r="E127">
        <f t="shared" si="3"/>
        <v>0.39934881912722331</v>
      </c>
    </row>
    <row r="128" spans="1:5" x14ac:dyDescent="0.25">
      <c r="A128">
        <v>1938</v>
      </c>
      <c r="B128">
        <v>2</v>
      </c>
      <c r="C128">
        <v>3.4</v>
      </c>
      <c r="D128">
        <f t="shared" si="2"/>
        <v>0.22848000000000002</v>
      </c>
      <c r="E128">
        <f t="shared" si="3"/>
        <v>0.3253280202157644</v>
      </c>
    </row>
    <row r="129" spans="1:5" x14ac:dyDescent="0.25">
      <c r="A129">
        <v>1938</v>
      </c>
      <c r="B129">
        <v>3</v>
      </c>
      <c r="C129">
        <v>11.7</v>
      </c>
      <c r="D129">
        <f t="shared" si="2"/>
        <v>0.78624000000000016</v>
      </c>
      <c r="E129">
        <f t="shared" si="3"/>
        <v>0.41567693653416277</v>
      </c>
    </row>
    <row r="130" spans="1:5" x14ac:dyDescent="0.25">
      <c r="A130">
        <v>1938</v>
      </c>
      <c r="B130">
        <v>4</v>
      </c>
      <c r="C130">
        <v>11.7</v>
      </c>
      <c r="D130">
        <f t="shared" si="2"/>
        <v>0.78624000000000016</v>
      </c>
      <c r="E130">
        <f t="shared" si="3"/>
        <v>0.41567693653416277</v>
      </c>
    </row>
    <row r="131" spans="1:5" x14ac:dyDescent="0.25">
      <c r="A131">
        <v>1938</v>
      </c>
      <c r="B131">
        <v>5</v>
      </c>
      <c r="C131">
        <v>12.4</v>
      </c>
      <c r="D131">
        <f t="shared" si="2"/>
        <v>0.83328000000000013</v>
      </c>
      <c r="E131">
        <f t="shared" si="3"/>
        <v>0.42329672465740115</v>
      </c>
    </row>
    <row r="132" spans="1:5" x14ac:dyDescent="0.25">
      <c r="A132">
        <v>1938</v>
      </c>
      <c r="B132">
        <v>6</v>
      </c>
      <c r="C132">
        <v>14.1</v>
      </c>
      <c r="D132">
        <f t="shared" si="2"/>
        <v>0.94752000000000014</v>
      </c>
      <c r="E132">
        <f t="shared" si="3"/>
        <v>0.44180192438526589</v>
      </c>
    </row>
    <row r="133" spans="1:5" x14ac:dyDescent="0.25">
      <c r="A133">
        <v>1939</v>
      </c>
      <c r="B133">
        <v>1</v>
      </c>
      <c r="C133">
        <v>25.2</v>
      </c>
      <c r="D133">
        <f t="shared" si="2"/>
        <v>1.6934400000000001</v>
      </c>
      <c r="E133">
        <f t="shared" si="3"/>
        <v>0.56262999319661777</v>
      </c>
    </row>
    <row r="134" spans="1:5" x14ac:dyDescent="0.25">
      <c r="A134">
        <v>1939</v>
      </c>
      <c r="B134">
        <v>2</v>
      </c>
      <c r="C134">
        <v>15.3</v>
      </c>
      <c r="D134">
        <f t="shared" ref="D134:D197" si="4">(C134*60*1.12)/1000</f>
        <v>1.0281600000000002</v>
      </c>
      <c r="E134">
        <f t="shared" ref="E134:E197" si="5">(D134+1.7799)/6.1734</f>
        <v>0.45486441831081742</v>
      </c>
    </row>
    <row r="135" spans="1:5" x14ac:dyDescent="0.25">
      <c r="A135">
        <v>1939</v>
      </c>
      <c r="B135">
        <v>3</v>
      </c>
      <c r="C135">
        <v>25.8</v>
      </c>
      <c r="D135">
        <f t="shared" si="4"/>
        <v>1.7337600000000002</v>
      </c>
      <c r="E135">
        <f t="shared" si="5"/>
        <v>0.56916124015939351</v>
      </c>
    </row>
    <row r="136" spans="1:5" x14ac:dyDescent="0.25">
      <c r="A136">
        <v>1939</v>
      </c>
      <c r="B136">
        <v>4</v>
      </c>
      <c r="C136">
        <v>24.4</v>
      </c>
      <c r="D136">
        <f t="shared" si="4"/>
        <v>1.63968</v>
      </c>
      <c r="E136">
        <f t="shared" si="5"/>
        <v>0.55392166391291664</v>
      </c>
    </row>
    <row r="137" spans="1:5" x14ac:dyDescent="0.25">
      <c r="A137">
        <v>1939</v>
      </c>
      <c r="B137">
        <v>5</v>
      </c>
      <c r="C137">
        <v>26.7</v>
      </c>
      <c r="D137">
        <f t="shared" si="4"/>
        <v>1.7942400000000003</v>
      </c>
      <c r="E137">
        <f t="shared" si="5"/>
        <v>0.57895811060355729</v>
      </c>
    </row>
    <row r="138" spans="1:5" x14ac:dyDescent="0.25">
      <c r="A138">
        <v>1939</v>
      </c>
      <c r="B138">
        <v>6</v>
      </c>
      <c r="C138">
        <v>28</v>
      </c>
      <c r="D138">
        <f t="shared" si="4"/>
        <v>1.8816000000000002</v>
      </c>
      <c r="E138">
        <f t="shared" si="5"/>
        <v>0.5931091456895714</v>
      </c>
    </row>
    <row r="139" spans="1:5" x14ac:dyDescent="0.25">
      <c r="A139">
        <v>1940</v>
      </c>
      <c r="B139">
        <v>1</v>
      </c>
      <c r="C139">
        <v>28.2</v>
      </c>
      <c r="D139">
        <f t="shared" si="4"/>
        <v>1.8950400000000003</v>
      </c>
      <c r="E139">
        <f t="shared" si="5"/>
        <v>0.59528622801049669</v>
      </c>
    </row>
    <row r="140" spans="1:5" x14ac:dyDescent="0.25">
      <c r="A140">
        <v>1940</v>
      </c>
      <c r="B140">
        <v>2</v>
      </c>
      <c r="C140">
        <v>15.2</v>
      </c>
      <c r="D140">
        <f t="shared" si="4"/>
        <v>1.0214400000000001</v>
      </c>
      <c r="E140">
        <f t="shared" si="5"/>
        <v>0.45377587715035478</v>
      </c>
    </row>
    <row r="141" spans="1:5" x14ac:dyDescent="0.25">
      <c r="A141">
        <v>1940</v>
      </c>
      <c r="B141">
        <v>3</v>
      </c>
      <c r="C141">
        <v>28.6</v>
      </c>
      <c r="D141">
        <f t="shared" si="4"/>
        <v>1.9219200000000001</v>
      </c>
      <c r="E141">
        <f t="shared" si="5"/>
        <v>0.59964039265234714</v>
      </c>
    </row>
    <row r="142" spans="1:5" x14ac:dyDescent="0.25">
      <c r="A142">
        <v>1940</v>
      </c>
      <c r="B142">
        <v>4</v>
      </c>
      <c r="C142">
        <v>30.6</v>
      </c>
      <c r="D142">
        <f t="shared" si="4"/>
        <v>2.0563200000000004</v>
      </c>
      <c r="E142">
        <f t="shared" si="5"/>
        <v>0.62141121586159986</v>
      </c>
    </row>
    <row r="143" spans="1:5" x14ac:dyDescent="0.25">
      <c r="A143">
        <v>1940</v>
      </c>
      <c r="B143">
        <v>5</v>
      </c>
      <c r="C143">
        <v>33.6</v>
      </c>
      <c r="D143">
        <f t="shared" si="4"/>
        <v>2.2579199999999999</v>
      </c>
      <c r="E143">
        <f t="shared" si="5"/>
        <v>0.65406745067547867</v>
      </c>
    </row>
    <row r="144" spans="1:5" x14ac:dyDescent="0.25">
      <c r="A144">
        <v>1940</v>
      </c>
      <c r="B144">
        <v>6</v>
      </c>
      <c r="C144">
        <v>33.700000000000003</v>
      </c>
      <c r="D144">
        <f t="shared" si="4"/>
        <v>2.2646400000000004</v>
      </c>
      <c r="E144">
        <f t="shared" si="5"/>
        <v>0.65515599183594142</v>
      </c>
    </row>
    <row r="145" spans="1:5" x14ac:dyDescent="0.25">
      <c r="A145">
        <v>1941</v>
      </c>
      <c r="B145">
        <v>1</v>
      </c>
      <c r="C145">
        <v>6.4</v>
      </c>
      <c r="D145">
        <f t="shared" si="4"/>
        <v>0.43008000000000002</v>
      </c>
      <c r="E145">
        <f t="shared" si="5"/>
        <v>0.35798425502964326</v>
      </c>
    </row>
    <row r="146" spans="1:5" x14ac:dyDescent="0.25">
      <c r="A146">
        <v>1941</v>
      </c>
      <c r="B146">
        <v>2</v>
      </c>
      <c r="C146">
        <v>0.9</v>
      </c>
      <c r="D146">
        <f t="shared" si="4"/>
        <v>6.0480000000000006E-2</v>
      </c>
      <c r="E146">
        <f t="shared" si="5"/>
        <v>0.29811449120419869</v>
      </c>
    </row>
    <row r="147" spans="1:5" x14ac:dyDescent="0.25">
      <c r="A147">
        <v>1941</v>
      </c>
      <c r="B147">
        <v>3</v>
      </c>
      <c r="C147">
        <v>8.1</v>
      </c>
      <c r="D147">
        <f t="shared" si="4"/>
        <v>0.54432000000000003</v>
      </c>
      <c r="E147">
        <f t="shared" si="5"/>
        <v>0.376489454757508</v>
      </c>
    </row>
    <row r="148" spans="1:5" x14ac:dyDescent="0.25">
      <c r="A148">
        <v>1941</v>
      </c>
      <c r="B148">
        <v>4</v>
      </c>
      <c r="C148">
        <v>8.6999999999999993</v>
      </c>
      <c r="D148">
        <f t="shared" si="4"/>
        <v>0.58464000000000005</v>
      </c>
      <c r="E148">
        <f t="shared" si="5"/>
        <v>0.3830207017202838</v>
      </c>
    </row>
    <row r="149" spans="1:5" x14ac:dyDescent="0.25">
      <c r="A149">
        <v>1941</v>
      </c>
      <c r="B149">
        <v>5</v>
      </c>
      <c r="C149">
        <v>8.1999999999999993</v>
      </c>
      <c r="D149">
        <f t="shared" si="4"/>
        <v>0.55103999999999997</v>
      </c>
      <c r="E149">
        <f t="shared" si="5"/>
        <v>0.37757799591797064</v>
      </c>
    </row>
    <row r="150" spans="1:5" x14ac:dyDescent="0.25">
      <c r="A150">
        <v>1941</v>
      </c>
      <c r="B150">
        <v>6</v>
      </c>
      <c r="C150">
        <v>8.5</v>
      </c>
      <c r="D150">
        <f t="shared" si="4"/>
        <v>0.57120000000000004</v>
      </c>
      <c r="E150">
        <f t="shared" si="5"/>
        <v>0.38084361939935857</v>
      </c>
    </row>
    <row r="151" spans="1:5" x14ac:dyDescent="0.25">
      <c r="A151">
        <v>1942</v>
      </c>
      <c r="B151">
        <v>1</v>
      </c>
      <c r="C151">
        <v>12.5</v>
      </c>
      <c r="D151">
        <f t="shared" si="4"/>
        <v>0.84000000000000008</v>
      </c>
      <c r="E151">
        <f t="shared" si="5"/>
        <v>0.42438526581786379</v>
      </c>
    </row>
    <row r="152" spans="1:5" x14ac:dyDescent="0.25">
      <c r="A152">
        <v>1942</v>
      </c>
      <c r="B152">
        <v>2</v>
      </c>
      <c r="C152">
        <v>2.6</v>
      </c>
      <c r="D152">
        <f t="shared" si="4"/>
        <v>0.17472000000000001</v>
      </c>
      <c r="E152">
        <f t="shared" si="5"/>
        <v>0.31661969093206338</v>
      </c>
    </row>
    <row r="153" spans="1:5" x14ac:dyDescent="0.25">
      <c r="A153">
        <v>1942</v>
      </c>
      <c r="B153">
        <v>3</v>
      </c>
      <c r="C153">
        <v>10.7</v>
      </c>
      <c r="D153">
        <f t="shared" si="4"/>
        <v>0.71904000000000012</v>
      </c>
      <c r="E153">
        <f t="shared" si="5"/>
        <v>0.40479152492953641</v>
      </c>
    </row>
    <row r="154" spans="1:5" x14ac:dyDescent="0.25">
      <c r="A154">
        <v>1942</v>
      </c>
      <c r="B154">
        <v>4</v>
      </c>
      <c r="C154">
        <v>10.9</v>
      </c>
      <c r="D154">
        <f t="shared" si="4"/>
        <v>0.73248000000000002</v>
      </c>
      <c r="E154">
        <f t="shared" si="5"/>
        <v>0.40696860725046169</v>
      </c>
    </row>
    <row r="155" spans="1:5" x14ac:dyDescent="0.25">
      <c r="A155">
        <v>1942</v>
      </c>
      <c r="B155">
        <v>5</v>
      </c>
      <c r="C155">
        <v>9.9</v>
      </c>
      <c r="D155">
        <f t="shared" si="4"/>
        <v>0.66528000000000009</v>
      </c>
      <c r="E155">
        <f t="shared" si="5"/>
        <v>0.39608319564583538</v>
      </c>
    </row>
    <row r="156" spans="1:5" x14ac:dyDescent="0.25">
      <c r="A156">
        <v>1942</v>
      </c>
      <c r="B156">
        <v>6</v>
      </c>
      <c r="C156">
        <v>10.8</v>
      </c>
      <c r="D156">
        <f t="shared" si="4"/>
        <v>0.72576000000000007</v>
      </c>
      <c r="E156">
        <f t="shared" si="5"/>
        <v>0.40588006608999905</v>
      </c>
    </row>
    <row r="157" spans="1:5" x14ac:dyDescent="0.25">
      <c r="A157">
        <v>1943</v>
      </c>
      <c r="B157">
        <v>1</v>
      </c>
      <c r="C157">
        <v>11.3</v>
      </c>
      <c r="D157">
        <f t="shared" si="4"/>
        <v>0.75936000000000015</v>
      </c>
      <c r="E157">
        <f t="shared" si="5"/>
        <v>0.4113227718923122</v>
      </c>
    </row>
    <row r="158" spans="1:5" x14ac:dyDescent="0.25">
      <c r="A158">
        <v>1943</v>
      </c>
      <c r="B158">
        <v>2</v>
      </c>
      <c r="C158">
        <v>4.3</v>
      </c>
      <c r="D158">
        <f t="shared" si="4"/>
        <v>0.28896000000000005</v>
      </c>
      <c r="E158">
        <f t="shared" si="5"/>
        <v>0.33512489065992807</v>
      </c>
    </row>
    <row r="159" spans="1:5" x14ac:dyDescent="0.25">
      <c r="A159">
        <v>1943</v>
      </c>
      <c r="B159">
        <v>3</v>
      </c>
      <c r="C159">
        <v>9.1999999999999993</v>
      </c>
      <c r="D159">
        <f t="shared" si="4"/>
        <v>0.61824000000000001</v>
      </c>
      <c r="E159">
        <f t="shared" si="5"/>
        <v>0.38846340752259695</v>
      </c>
    </row>
    <row r="160" spans="1:5" x14ac:dyDescent="0.25">
      <c r="A160">
        <v>1943</v>
      </c>
      <c r="B160">
        <v>4</v>
      </c>
      <c r="C160">
        <v>11.9</v>
      </c>
      <c r="D160">
        <f t="shared" si="4"/>
        <v>0.79968000000000006</v>
      </c>
      <c r="E160">
        <f t="shared" si="5"/>
        <v>0.41785401885508794</v>
      </c>
    </row>
    <row r="161" spans="1:5" x14ac:dyDescent="0.25">
      <c r="A161">
        <v>1943</v>
      </c>
      <c r="B161">
        <v>5</v>
      </c>
      <c r="C161">
        <v>10.9</v>
      </c>
      <c r="D161">
        <f t="shared" si="4"/>
        <v>0.73248000000000002</v>
      </c>
      <c r="E161">
        <f t="shared" si="5"/>
        <v>0.40696860725046169</v>
      </c>
    </row>
    <row r="162" spans="1:5" x14ac:dyDescent="0.25">
      <c r="A162">
        <v>1943</v>
      </c>
      <c r="B162">
        <v>6</v>
      </c>
      <c r="C162">
        <v>12.3</v>
      </c>
      <c r="D162">
        <f t="shared" si="4"/>
        <v>0.82656000000000007</v>
      </c>
      <c r="E162">
        <f t="shared" si="5"/>
        <v>0.42220818349693851</v>
      </c>
    </row>
    <row r="163" spans="1:5" x14ac:dyDescent="0.25">
      <c r="A163">
        <v>1944</v>
      </c>
      <c r="B163">
        <v>1</v>
      </c>
      <c r="C163">
        <v>23.3</v>
      </c>
      <c r="D163">
        <f t="shared" si="4"/>
        <v>1.5657600000000003</v>
      </c>
      <c r="E163">
        <f t="shared" si="5"/>
        <v>0.54194771114782792</v>
      </c>
    </row>
    <row r="164" spans="1:5" x14ac:dyDescent="0.25">
      <c r="A164">
        <v>1944</v>
      </c>
      <c r="B164">
        <v>2</v>
      </c>
      <c r="C164">
        <v>16.100000000000001</v>
      </c>
      <c r="D164">
        <f t="shared" si="4"/>
        <v>1.0819200000000002</v>
      </c>
      <c r="E164">
        <f t="shared" si="5"/>
        <v>0.46357274759451844</v>
      </c>
    </row>
    <row r="165" spans="1:5" x14ac:dyDescent="0.25">
      <c r="A165">
        <v>1944</v>
      </c>
      <c r="B165">
        <v>3</v>
      </c>
      <c r="C165">
        <v>24.9</v>
      </c>
      <c r="D165">
        <f t="shared" si="4"/>
        <v>1.6732800000000001</v>
      </c>
      <c r="E165">
        <f t="shared" si="5"/>
        <v>0.55936436971522985</v>
      </c>
    </row>
    <row r="166" spans="1:5" x14ac:dyDescent="0.25">
      <c r="A166">
        <v>1944</v>
      </c>
      <c r="B166">
        <v>4</v>
      </c>
      <c r="C166">
        <v>24.1</v>
      </c>
      <c r="D166">
        <f t="shared" si="4"/>
        <v>1.6195200000000003</v>
      </c>
      <c r="E166">
        <f t="shared" si="5"/>
        <v>0.55065604043152883</v>
      </c>
    </row>
    <row r="167" spans="1:5" x14ac:dyDescent="0.25">
      <c r="A167">
        <v>1944</v>
      </c>
      <c r="B167">
        <v>5</v>
      </c>
      <c r="C167">
        <v>23.1</v>
      </c>
      <c r="D167">
        <f t="shared" si="4"/>
        <v>1.5523200000000001</v>
      </c>
      <c r="E167">
        <f t="shared" si="5"/>
        <v>0.53977062882690263</v>
      </c>
    </row>
    <row r="168" spans="1:5" x14ac:dyDescent="0.25">
      <c r="A168">
        <v>1944</v>
      </c>
      <c r="B168">
        <v>6</v>
      </c>
      <c r="C168">
        <v>23.6</v>
      </c>
      <c r="D168">
        <f t="shared" si="4"/>
        <v>1.58592</v>
      </c>
      <c r="E168">
        <f t="shared" si="5"/>
        <v>0.54521333462921573</v>
      </c>
    </row>
    <row r="169" spans="1:5" x14ac:dyDescent="0.25">
      <c r="A169">
        <v>1945</v>
      </c>
      <c r="B169">
        <v>1</v>
      </c>
      <c r="C169">
        <v>8.1</v>
      </c>
      <c r="D169">
        <f t="shared" si="4"/>
        <v>0.54432000000000003</v>
      </c>
      <c r="E169">
        <f t="shared" si="5"/>
        <v>0.376489454757508</v>
      </c>
    </row>
    <row r="170" spans="1:5" x14ac:dyDescent="0.25">
      <c r="A170">
        <v>1945</v>
      </c>
      <c r="B170">
        <v>2</v>
      </c>
      <c r="C170">
        <v>6.7</v>
      </c>
      <c r="D170">
        <f t="shared" si="4"/>
        <v>0.45024000000000008</v>
      </c>
      <c r="E170">
        <f t="shared" si="5"/>
        <v>0.36124987851103119</v>
      </c>
    </row>
    <row r="171" spans="1:5" x14ac:dyDescent="0.25">
      <c r="A171">
        <v>1945</v>
      </c>
      <c r="B171">
        <v>3</v>
      </c>
      <c r="C171">
        <v>6.9</v>
      </c>
      <c r="D171">
        <f t="shared" si="4"/>
        <v>0.46368000000000004</v>
      </c>
      <c r="E171">
        <f t="shared" si="5"/>
        <v>0.36342696083195647</v>
      </c>
    </row>
    <row r="172" spans="1:5" x14ac:dyDescent="0.25">
      <c r="A172">
        <v>1945</v>
      </c>
      <c r="B172">
        <v>4</v>
      </c>
      <c r="C172">
        <v>6.1</v>
      </c>
      <c r="D172">
        <f t="shared" si="4"/>
        <v>0.40992000000000001</v>
      </c>
      <c r="E172">
        <f t="shared" si="5"/>
        <v>0.35471863154825545</v>
      </c>
    </row>
    <row r="173" spans="1:5" x14ac:dyDescent="0.25">
      <c r="A173">
        <v>1945</v>
      </c>
      <c r="B173">
        <v>5</v>
      </c>
      <c r="C173">
        <v>9.9</v>
      </c>
      <c r="D173">
        <f t="shared" si="4"/>
        <v>0.66528000000000009</v>
      </c>
      <c r="E173">
        <f t="shared" si="5"/>
        <v>0.39608319564583538</v>
      </c>
    </row>
    <row r="174" spans="1:5" x14ac:dyDescent="0.25">
      <c r="A174">
        <v>1945</v>
      </c>
      <c r="B174">
        <v>6</v>
      </c>
      <c r="C174">
        <v>10.3</v>
      </c>
      <c r="D174">
        <f t="shared" si="4"/>
        <v>0.69216000000000011</v>
      </c>
      <c r="E174">
        <f t="shared" si="5"/>
        <v>0.40043736028768584</v>
      </c>
    </row>
    <row r="175" spans="1:5" x14ac:dyDescent="0.25">
      <c r="A175">
        <v>1946</v>
      </c>
      <c r="B175">
        <v>1</v>
      </c>
      <c r="C175">
        <v>28.4</v>
      </c>
      <c r="D175">
        <f t="shared" si="4"/>
        <v>1.9084800000000002</v>
      </c>
      <c r="E175">
        <f t="shared" si="5"/>
        <v>0.59746331033142197</v>
      </c>
    </row>
    <row r="176" spans="1:5" x14ac:dyDescent="0.25">
      <c r="A176">
        <v>1946</v>
      </c>
      <c r="B176">
        <v>2</v>
      </c>
      <c r="C176">
        <v>11.7</v>
      </c>
      <c r="D176">
        <f t="shared" si="4"/>
        <v>0.78624000000000016</v>
      </c>
      <c r="E176">
        <f t="shared" si="5"/>
        <v>0.41567693653416277</v>
      </c>
    </row>
    <row r="177" spans="1:5" x14ac:dyDescent="0.25">
      <c r="A177">
        <v>1946</v>
      </c>
      <c r="B177">
        <v>3</v>
      </c>
      <c r="C177">
        <v>12.9</v>
      </c>
      <c r="D177">
        <f t="shared" si="4"/>
        <v>0.86688000000000009</v>
      </c>
      <c r="E177">
        <f t="shared" si="5"/>
        <v>0.4287394304597143</v>
      </c>
    </row>
    <row r="178" spans="1:5" x14ac:dyDescent="0.25">
      <c r="A178">
        <v>1946</v>
      </c>
      <c r="B178">
        <v>4</v>
      </c>
      <c r="C178">
        <v>20.9</v>
      </c>
      <c r="D178">
        <f t="shared" si="4"/>
        <v>1.4044800000000002</v>
      </c>
      <c r="E178">
        <f t="shared" si="5"/>
        <v>0.51582272329672463</v>
      </c>
    </row>
    <row r="179" spans="1:5" x14ac:dyDescent="0.25">
      <c r="A179">
        <v>1946</v>
      </c>
      <c r="B179">
        <v>5</v>
      </c>
      <c r="C179">
        <v>15.1</v>
      </c>
      <c r="D179">
        <f t="shared" si="4"/>
        <v>1.0147200000000001</v>
      </c>
      <c r="E179">
        <f t="shared" si="5"/>
        <v>0.45268733598989214</v>
      </c>
    </row>
    <row r="180" spans="1:5" x14ac:dyDescent="0.25">
      <c r="A180">
        <v>1946</v>
      </c>
      <c r="B180">
        <v>6</v>
      </c>
      <c r="C180">
        <v>12.1</v>
      </c>
      <c r="D180">
        <f t="shared" si="4"/>
        <v>0.81312000000000006</v>
      </c>
      <c r="E180">
        <f t="shared" si="5"/>
        <v>0.42003110117601322</v>
      </c>
    </row>
    <row r="181" spans="1:5" x14ac:dyDescent="0.25">
      <c r="A181">
        <v>1947</v>
      </c>
      <c r="B181">
        <v>1</v>
      </c>
      <c r="C181">
        <v>21.2</v>
      </c>
      <c r="D181">
        <f t="shared" si="4"/>
        <v>1.4246400000000001</v>
      </c>
      <c r="E181">
        <f t="shared" si="5"/>
        <v>0.51908834677811255</v>
      </c>
    </row>
    <row r="182" spans="1:5" x14ac:dyDescent="0.25">
      <c r="A182">
        <v>1947</v>
      </c>
      <c r="B182">
        <v>2</v>
      </c>
      <c r="C182">
        <v>18.7</v>
      </c>
      <c r="D182">
        <f t="shared" si="4"/>
        <v>1.2566400000000002</v>
      </c>
      <c r="E182">
        <f t="shared" si="5"/>
        <v>0.49187481776654685</v>
      </c>
    </row>
    <row r="183" spans="1:5" x14ac:dyDescent="0.25">
      <c r="A183">
        <v>1947</v>
      </c>
      <c r="B183">
        <v>3</v>
      </c>
      <c r="C183">
        <v>20.399999999999999</v>
      </c>
      <c r="D183">
        <f t="shared" si="4"/>
        <v>1.3708800000000001</v>
      </c>
      <c r="E183">
        <f t="shared" si="5"/>
        <v>0.51038001749441153</v>
      </c>
    </row>
    <row r="184" spans="1:5" x14ac:dyDescent="0.25">
      <c r="A184">
        <v>1947</v>
      </c>
      <c r="B184">
        <v>4</v>
      </c>
      <c r="C184">
        <v>22.8</v>
      </c>
      <c r="D184">
        <f t="shared" si="4"/>
        <v>1.5321600000000002</v>
      </c>
      <c r="E184">
        <f t="shared" si="5"/>
        <v>0.53650500534551471</v>
      </c>
    </row>
    <row r="185" spans="1:5" x14ac:dyDescent="0.25">
      <c r="A185">
        <v>1947</v>
      </c>
      <c r="B185">
        <v>5</v>
      </c>
      <c r="C185">
        <v>24.1</v>
      </c>
      <c r="D185">
        <f t="shared" si="4"/>
        <v>1.6195200000000003</v>
      </c>
      <c r="E185">
        <f t="shared" si="5"/>
        <v>0.55065604043152883</v>
      </c>
    </row>
    <row r="186" spans="1:5" x14ac:dyDescent="0.25">
      <c r="A186">
        <v>1947</v>
      </c>
      <c r="B186">
        <v>6</v>
      </c>
      <c r="C186">
        <v>20</v>
      </c>
      <c r="D186">
        <f t="shared" si="4"/>
        <v>1.3440000000000003</v>
      </c>
      <c r="E186">
        <f t="shared" si="5"/>
        <v>0.50602585285256108</v>
      </c>
    </row>
    <row r="187" spans="1:5" x14ac:dyDescent="0.25">
      <c r="A187">
        <v>1948</v>
      </c>
      <c r="B187">
        <v>1</v>
      </c>
      <c r="C187">
        <v>24.9</v>
      </c>
      <c r="D187">
        <f t="shared" si="4"/>
        <v>1.6732800000000001</v>
      </c>
      <c r="E187">
        <f t="shared" si="5"/>
        <v>0.55936436971522985</v>
      </c>
    </row>
    <row r="188" spans="1:5" x14ac:dyDescent="0.25">
      <c r="A188">
        <v>1948</v>
      </c>
      <c r="B188">
        <v>2</v>
      </c>
      <c r="C188">
        <v>18.100000000000001</v>
      </c>
      <c r="D188">
        <f t="shared" si="4"/>
        <v>1.2163200000000001</v>
      </c>
      <c r="E188">
        <f t="shared" si="5"/>
        <v>0.48534357080377105</v>
      </c>
    </row>
    <row r="189" spans="1:5" x14ac:dyDescent="0.25">
      <c r="A189">
        <v>1948</v>
      </c>
      <c r="B189">
        <v>3</v>
      </c>
      <c r="C189">
        <v>33</v>
      </c>
      <c r="D189">
        <f t="shared" si="4"/>
        <v>2.2176000000000005</v>
      </c>
      <c r="E189">
        <f t="shared" si="5"/>
        <v>0.64753620371270293</v>
      </c>
    </row>
    <row r="190" spans="1:5" x14ac:dyDescent="0.25">
      <c r="A190">
        <v>1948</v>
      </c>
      <c r="B190">
        <v>4</v>
      </c>
      <c r="C190">
        <v>34.4</v>
      </c>
      <c r="D190">
        <f t="shared" si="4"/>
        <v>2.3116800000000004</v>
      </c>
      <c r="E190">
        <f t="shared" si="5"/>
        <v>0.6627757799591798</v>
      </c>
    </row>
    <row r="191" spans="1:5" x14ac:dyDescent="0.25">
      <c r="A191">
        <v>1948</v>
      </c>
      <c r="B191">
        <v>5</v>
      </c>
      <c r="C191">
        <v>34.4</v>
      </c>
      <c r="D191">
        <f t="shared" si="4"/>
        <v>2.3116800000000004</v>
      </c>
      <c r="E191">
        <f t="shared" si="5"/>
        <v>0.6627757799591798</v>
      </c>
    </row>
    <row r="192" spans="1:5" x14ac:dyDescent="0.25">
      <c r="A192">
        <v>1948</v>
      </c>
      <c r="B192">
        <v>6</v>
      </c>
      <c r="C192">
        <v>33.700000000000003</v>
      </c>
      <c r="D192">
        <f t="shared" si="4"/>
        <v>2.2646400000000004</v>
      </c>
      <c r="E192">
        <f t="shared" si="5"/>
        <v>0.65515599183594142</v>
      </c>
    </row>
    <row r="193" spans="1:5" x14ac:dyDescent="0.25">
      <c r="A193">
        <v>1949</v>
      </c>
      <c r="B193">
        <v>1</v>
      </c>
      <c r="C193">
        <v>20.9</v>
      </c>
      <c r="D193">
        <f t="shared" si="4"/>
        <v>1.4044800000000002</v>
      </c>
      <c r="E193">
        <f t="shared" si="5"/>
        <v>0.51582272329672463</v>
      </c>
    </row>
    <row r="194" spans="1:5" x14ac:dyDescent="0.25">
      <c r="A194">
        <v>1949</v>
      </c>
      <c r="B194">
        <v>2</v>
      </c>
      <c r="C194">
        <v>9.8000000000000007</v>
      </c>
      <c r="D194">
        <f t="shared" si="4"/>
        <v>0.65856000000000003</v>
      </c>
      <c r="E194">
        <f t="shared" si="5"/>
        <v>0.39499465448537274</v>
      </c>
    </row>
    <row r="195" spans="1:5" x14ac:dyDescent="0.25">
      <c r="A195">
        <v>1949</v>
      </c>
      <c r="B195">
        <v>3</v>
      </c>
      <c r="C195">
        <v>15.9</v>
      </c>
      <c r="D195">
        <f t="shared" si="4"/>
        <v>1.0684800000000001</v>
      </c>
      <c r="E195">
        <f t="shared" si="5"/>
        <v>0.46139566527359316</v>
      </c>
    </row>
    <row r="196" spans="1:5" x14ac:dyDescent="0.25">
      <c r="A196">
        <v>1949</v>
      </c>
      <c r="B196">
        <v>4</v>
      </c>
      <c r="C196">
        <v>17.399999999999999</v>
      </c>
      <c r="D196">
        <f t="shared" si="4"/>
        <v>1.1692800000000001</v>
      </c>
      <c r="E196">
        <f t="shared" si="5"/>
        <v>0.47772378268053262</v>
      </c>
    </row>
    <row r="197" spans="1:5" x14ac:dyDescent="0.25">
      <c r="A197">
        <v>1949</v>
      </c>
      <c r="B197">
        <v>5</v>
      </c>
      <c r="C197">
        <v>19.7</v>
      </c>
      <c r="D197">
        <f t="shared" si="4"/>
        <v>1.3238400000000001</v>
      </c>
      <c r="E197">
        <f t="shared" si="5"/>
        <v>0.50276022937117315</v>
      </c>
    </row>
    <row r="198" spans="1:5" x14ac:dyDescent="0.25">
      <c r="A198">
        <v>1949</v>
      </c>
      <c r="B198">
        <v>6</v>
      </c>
      <c r="C198">
        <v>20.399999999999999</v>
      </c>
      <c r="D198">
        <f t="shared" ref="D198:D261" si="6">(C198*60*1.12)/1000</f>
        <v>1.3708800000000001</v>
      </c>
      <c r="E198">
        <f t="shared" ref="E198:E261" si="7">(D198+1.7799)/6.1734</f>
        <v>0.51038001749441153</v>
      </c>
    </row>
    <row r="199" spans="1:5" x14ac:dyDescent="0.25">
      <c r="A199">
        <v>1950</v>
      </c>
      <c r="B199">
        <v>1</v>
      </c>
      <c r="C199">
        <v>23.4</v>
      </c>
      <c r="D199">
        <f t="shared" si="6"/>
        <v>1.5724800000000003</v>
      </c>
      <c r="E199">
        <f t="shared" si="7"/>
        <v>0.54303625230829045</v>
      </c>
    </row>
    <row r="200" spans="1:5" x14ac:dyDescent="0.25">
      <c r="A200">
        <v>1950</v>
      </c>
      <c r="B200">
        <v>2</v>
      </c>
      <c r="C200">
        <v>20.3</v>
      </c>
      <c r="D200">
        <f t="shared" si="6"/>
        <v>1.36416</v>
      </c>
      <c r="E200">
        <f t="shared" si="7"/>
        <v>0.50929147633394889</v>
      </c>
    </row>
    <row r="201" spans="1:5" x14ac:dyDescent="0.25">
      <c r="A201">
        <v>1950</v>
      </c>
      <c r="B201">
        <v>3</v>
      </c>
      <c r="C201">
        <v>24.8</v>
      </c>
      <c r="D201">
        <f t="shared" si="6"/>
        <v>1.6665600000000003</v>
      </c>
      <c r="E201">
        <f t="shared" si="7"/>
        <v>0.55827582855476721</v>
      </c>
    </row>
    <row r="202" spans="1:5" x14ac:dyDescent="0.25">
      <c r="A202">
        <v>1950</v>
      </c>
      <c r="B202">
        <v>4</v>
      </c>
      <c r="C202">
        <v>26.4</v>
      </c>
      <c r="D202">
        <f t="shared" si="6"/>
        <v>1.7740800000000001</v>
      </c>
      <c r="E202">
        <f t="shared" si="7"/>
        <v>0.57569248712216936</v>
      </c>
    </row>
    <row r="203" spans="1:5" x14ac:dyDescent="0.25">
      <c r="A203">
        <v>1950</v>
      </c>
      <c r="B203">
        <v>5</v>
      </c>
      <c r="C203">
        <v>21.4</v>
      </c>
      <c r="D203">
        <f t="shared" si="6"/>
        <v>1.4380800000000002</v>
      </c>
      <c r="E203">
        <f t="shared" si="7"/>
        <v>0.52126542909903784</v>
      </c>
    </row>
    <row r="204" spans="1:5" x14ac:dyDescent="0.25">
      <c r="A204">
        <v>1950</v>
      </c>
      <c r="B204">
        <v>6</v>
      </c>
      <c r="C204">
        <v>26.2</v>
      </c>
      <c r="D204">
        <f t="shared" si="6"/>
        <v>1.7606400000000002</v>
      </c>
      <c r="E204">
        <f t="shared" si="7"/>
        <v>0.57351540480124408</v>
      </c>
    </row>
    <row r="205" spans="1:5" x14ac:dyDescent="0.25">
      <c r="A205">
        <v>1951</v>
      </c>
      <c r="B205">
        <v>1</v>
      </c>
      <c r="C205">
        <v>25.9</v>
      </c>
      <c r="D205">
        <f t="shared" si="6"/>
        <v>1.7404800000000002</v>
      </c>
      <c r="E205">
        <f t="shared" si="7"/>
        <v>0.57024978131985615</v>
      </c>
    </row>
    <row r="206" spans="1:5" x14ac:dyDescent="0.25">
      <c r="A206">
        <v>1951</v>
      </c>
      <c r="B206">
        <v>2</v>
      </c>
      <c r="C206">
        <v>8.4</v>
      </c>
      <c r="D206">
        <f t="shared" si="6"/>
        <v>0.56447999999999998</v>
      </c>
      <c r="E206">
        <f t="shared" si="7"/>
        <v>0.37975507823889593</v>
      </c>
    </row>
    <row r="207" spans="1:5" x14ac:dyDescent="0.25">
      <c r="A207">
        <v>1951</v>
      </c>
      <c r="B207">
        <v>3</v>
      </c>
      <c r="C207">
        <v>18.5</v>
      </c>
      <c r="D207">
        <f t="shared" si="6"/>
        <v>1.2432000000000001</v>
      </c>
      <c r="E207">
        <f t="shared" si="7"/>
        <v>0.48969773544562162</v>
      </c>
    </row>
    <row r="208" spans="1:5" x14ac:dyDescent="0.25">
      <c r="A208">
        <v>1951</v>
      </c>
      <c r="B208">
        <v>4</v>
      </c>
      <c r="C208">
        <v>21.4</v>
      </c>
      <c r="D208">
        <f t="shared" si="6"/>
        <v>1.4380800000000002</v>
      </c>
      <c r="E208">
        <f t="shared" si="7"/>
        <v>0.52126542909903784</v>
      </c>
    </row>
    <row r="209" spans="1:5" x14ac:dyDescent="0.25">
      <c r="A209">
        <v>1951</v>
      </c>
      <c r="B209">
        <v>5</v>
      </c>
      <c r="C209">
        <v>24.2</v>
      </c>
      <c r="D209">
        <f t="shared" si="6"/>
        <v>1.6262400000000001</v>
      </c>
      <c r="E209">
        <f t="shared" si="7"/>
        <v>0.55174458159199147</v>
      </c>
    </row>
    <row r="210" spans="1:5" x14ac:dyDescent="0.25">
      <c r="A210">
        <v>1951</v>
      </c>
      <c r="B210">
        <v>6</v>
      </c>
      <c r="C210">
        <v>29.1</v>
      </c>
      <c r="D210">
        <f t="shared" si="6"/>
        <v>1.9555200000000001</v>
      </c>
      <c r="E210">
        <f t="shared" si="7"/>
        <v>0.60508309845466035</v>
      </c>
    </row>
    <row r="211" spans="1:5" x14ac:dyDescent="0.25">
      <c r="A211">
        <v>1952</v>
      </c>
      <c r="B211">
        <v>1</v>
      </c>
      <c r="C211">
        <v>12</v>
      </c>
      <c r="D211">
        <f t="shared" si="6"/>
        <v>0.80640000000000012</v>
      </c>
      <c r="E211">
        <f t="shared" si="7"/>
        <v>0.41894256001555058</v>
      </c>
    </row>
    <row r="212" spans="1:5" x14ac:dyDescent="0.25">
      <c r="A212">
        <v>1952</v>
      </c>
      <c r="B212">
        <v>2</v>
      </c>
      <c r="C212">
        <v>8.6999999999999993</v>
      </c>
      <c r="D212">
        <f t="shared" si="6"/>
        <v>0.58464000000000005</v>
      </c>
      <c r="E212">
        <f t="shared" si="7"/>
        <v>0.3830207017202838</v>
      </c>
    </row>
    <row r="213" spans="1:5" x14ac:dyDescent="0.25">
      <c r="A213">
        <v>1952</v>
      </c>
      <c r="B213">
        <v>3</v>
      </c>
      <c r="C213">
        <v>15.8</v>
      </c>
      <c r="D213">
        <f t="shared" si="6"/>
        <v>1.06176</v>
      </c>
      <c r="E213">
        <f t="shared" si="7"/>
        <v>0.46030712411313052</v>
      </c>
    </row>
    <row r="214" spans="1:5" x14ac:dyDescent="0.25">
      <c r="A214">
        <v>1952</v>
      </c>
      <c r="B214">
        <v>4</v>
      </c>
      <c r="C214">
        <v>17.100000000000001</v>
      </c>
      <c r="D214">
        <f t="shared" si="6"/>
        <v>1.1491200000000001</v>
      </c>
      <c r="E214">
        <f t="shared" si="7"/>
        <v>0.4744581591991448</v>
      </c>
    </row>
    <row r="215" spans="1:5" x14ac:dyDescent="0.25">
      <c r="A215">
        <v>1952</v>
      </c>
      <c r="B215">
        <v>5</v>
      </c>
      <c r="C215">
        <v>16.7</v>
      </c>
      <c r="D215">
        <f t="shared" si="6"/>
        <v>1.1222399999999999</v>
      </c>
      <c r="E215">
        <f t="shared" si="7"/>
        <v>0.47010399455729424</v>
      </c>
    </row>
    <row r="216" spans="1:5" x14ac:dyDescent="0.25">
      <c r="A216">
        <v>1952</v>
      </c>
      <c r="B216">
        <v>6</v>
      </c>
      <c r="C216">
        <v>29</v>
      </c>
      <c r="D216">
        <f t="shared" si="6"/>
        <v>1.9488000000000001</v>
      </c>
      <c r="E216">
        <f t="shared" si="7"/>
        <v>0.60399455729419771</v>
      </c>
    </row>
    <row r="217" spans="1:5" x14ac:dyDescent="0.25">
      <c r="A217">
        <v>1953</v>
      </c>
      <c r="B217">
        <v>1</v>
      </c>
      <c r="C217">
        <v>21.6</v>
      </c>
      <c r="D217">
        <f t="shared" si="6"/>
        <v>1.4515200000000001</v>
      </c>
      <c r="E217">
        <f t="shared" si="7"/>
        <v>0.52344251141996301</v>
      </c>
    </row>
    <row r="218" spans="1:5" x14ac:dyDescent="0.25">
      <c r="A218">
        <v>1953</v>
      </c>
      <c r="B218">
        <v>2</v>
      </c>
      <c r="C218">
        <v>14.7</v>
      </c>
      <c r="D218">
        <f t="shared" si="6"/>
        <v>0.98784000000000016</v>
      </c>
      <c r="E218">
        <f t="shared" si="7"/>
        <v>0.44833317134804163</v>
      </c>
    </row>
    <row r="219" spans="1:5" x14ac:dyDescent="0.25">
      <c r="A219">
        <v>1953</v>
      </c>
      <c r="B219">
        <v>3</v>
      </c>
      <c r="C219">
        <v>24.5</v>
      </c>
      <c r="D219">
        <f t="shared" si="6"/>
        <v>1.6464000000000001</v>
      </c>
      <c r="E219">
        <f t="shared" si="7"/>
        <v>0.55501020507337939</v>
      </c>
    </row>
    <row r="220" spans="1:5" x14ac:dyDescent="0.25">
      <c r="A220">
        <v>1953</v>
      </c>
      <c r="B220">
        <v>4</v>
      </c>
      <c r="C220">
        <v>32</v>
      </c>
      <c r="D220">
        <f t="shared" si="6"/>
        <v>2.1504000000000003</v>
      </c>
      <c r="E220">
        <f t="shared" si="7"/>
        <v>0.63665079210807662</v>
      </c>
    </row>
    <row r="221" spans="1:5" x14ac:dyDescent="0.25">
      <c r="A221">
        <v>1953</v>
      </c>
      <c r="B221">
        <v>5</v>
      </c>
      <c r="C221">
        <v>32.1</v>
      </c>
      <c r="D221">
        <f t="shared" si="6"/>
        <v>2.1571200000000004</v>
      </c>
      <c r="E221">
        <f t="shared" si="7"/>
        <v>0.63773933326853927</v>
      </c>
    </row>
    <row r="222" spans="1:5" x14ac:dyDescent="0.25">
      <c r="A222">
        <v>1953</v>
      </c>
      <c r="B222">
        <v>6</v>
      </c>
      <c r="C222">
        <v>33.6</v>
      </c>
      <c r="D222">
        <f t="shared" si="6"/>
        <v>2.2579199999999999</v>
      </c>
      <c r="E222">
        <f t="shared" si="7"/>
        <v>0.65406745067547867</v>
      </c>
    </row>
    <row r="223" spans="1:5" x14ac:dyDescent="0.25">
      <c r="A223">
        <v>1954</v>
      </c>
      <c r="B223">
        <v>1</v>
      </c>
      <c r="C223">
        <v>15</v>
      </c>
      <c r="D223">
        <f t="shared" si="6"/>
        <v>1.008</v>
      </c>
      <c r="E223">
        <f t="shared" si="7"/>
        <v>0.4515987948294295</v>
      </c>
    </row>
    <row r="224" spans="1:5" x14ac:dyDescent="0.25">
      <c r="A224">
        <v>1954</v>
      </c>
      <c r="B224">
        <v>2</v>
      </c>
      <c r="C224">
        <v>12.7</v>
      </c>
      <c r="D224">
        <f t="shared" si="6"/>
        <v>0.85344000000000009</v>
      </c>
      <c r="E224">
        <f t="shared" si="7"/>
        <v>0.42656234813878902</v>
      </c>
    </row>
    <row r="225" spans="1:5" x14ac:dyDescent="0.25">
      <c r="A225">
        <v>1954</v>
      </c>
      <c r="B225">
        <v>3</v>
      </c>
      <c r="C225">
        <v>15.6</v>
      </c>
      <c r="D225">
        <f t="shared" si="6"/>
        <v>1.0483200000000001</v>
      </c>
      <c r="E225">
        <f t="shared" si="7"/>
        <v>0.45813004179220523</v>
      </c>
    </row>
    <row r="226" spans="1:5" x14ac:dyDescent="0.25">
      <c r="A226">
        <v>1954</v>
      </c>
      <c r="B226">
        <v>4</v>
      </c>
      <c r="C226">
        <v>12.5</v>
      </c>
      <c r="D226">
        <f t="shared" si="6"/>
        <v>0.84000000000000008</v>
      </c>
      <c r="E226">
        <f t="shared" si="7"/>
        <v>0.42438526581786379</v>
      </c>
    </row>
    <row r="227" spans="1:5" x14ac:dyDescent="0.25">
      <c r="A227">
        <v>1954</v>
      </c>
      <c r="B227">
        <v>5</v>
      </c>
      <c r="C227">
        <v>15.3</v>
      </c>
      <c r="D227">
        <f t="shared" si="6"/>
        <v>1.0281600000000002</v>
      </c>
      <c r="E227">
        <f t="shared" si="7"/>
        <v>0.45486441831081742</v>
      </c>
    </row>
    <row r="228" spans="1:5" x14ac:dyDescent="0.25">
      <c r="A228">
        <v>1954</v>
      </c>
      <c r="B228">
        <v>6</v>
      </c>
      <c r="C228">
        <v>16.7</v>
      </c>
      <c r="D228">
        <f t="shared" si="6"/>
        <v>1.1222399999999999</v>
      </c>
      <c r="E228">
        <f t="shared" si="7"/>
        <v>0.47010399455729424</v>
      </c>
    </row>
    <row r="229" spans="1:5" x14ac:dyDescent="0.25">
      <c r="A229">
        <v>1955</v>
      </c>
      <c r="B229">
        <v>1</v>
      </c>
      <c r="C229">
        <v>3.3</v>
      </c>
      <c r="D229">
        <f t="shared" si="6"/>
        <v>0.22176000000000001</v>
      </c>
      <c r="E229">
        <f t="shared" si="7"/>
        <v>0.32423947905530182</v>
      </c>
    </row>
    <row r="230" spans="1:5" x14ac:dyDescent="0.25">
      <c r="A230">
        <v>1955</v>
      </c>
      <c r="B230">
        <v>2</v>
      </c>
      <c r="C230">
        <v>7.8</v>
      </c>
      <c r="D230">
        <f t="shared" si="6"/>
        <v>0.52416000000000007</v>
      </c>
      <c r="E230">
        <f t="shared" si="7"/>
        <v>0.37322383127612019</v>
      </c>
    </row>
    <row r="231" spans="1:5" x14ac:dyDescent="0.25">
      <c r="A231">
        <v>1955</v>
      </c>
      <c r="B231">
        <v>3</v>
      </c>
      <c r="C231">
        <v>8</v>
      </c>
      <c r="D231">
        <f t="shared" si="6"/>
        <v>0.53760000000000008</v>
      </c>
      <c r="E231">
        <f t="shared" si="7"/>
        <v>0.37540091359704536</v>
      </c>
    </row>
    <row r="232" spans="1:5" x14ac:dyDescent="0.25">
      <c r="A232">
        <v>1955</v>
      </c>
      <c r="B232">
        <v>4</v>
      </c>
      <c r="C232">
        <v>5.4</v>
      </c>
      <c r="D232">
        <f t="shared" si="6"/>
        <v>0.36288000000000004</v>
      </c>
      <c r="E232">
        <f t="shared" si="7"/>
        <v>0.34709884342501701</v>
      </c>
    </row>
    <row r="233" spans="1:5" x14ac:dyDescent="0.25">
      <c r="A233">
        <v>1955</v>
      </c>
      <c r="B233">
        <v>5</v>
      </c>
      <c r="C233">
        <v>2.5</v>
      </c>
      <c r="D233">
        <f t="shared" si="6"/>
        <v>0.16800000000000004</v>
      </c>
      <c r="E233">
        <f t="shared" si="7"/>
        <v>0.31553114977160079</v>
      </c>
    </row>
    <row r="234" spans="1:5" x14ac:dyDescent="0.25">
      <c r="A234">
        <v>1955</v>
      </c>
      <c r="B234">
        <v>6</v>
      </c>
      <c r="C234">
        <v>6.5</v>
      </c>
      <c r="D234">
        <f t="shared" si="6"/>
        <v>0.43680000000000008</v>
      </c>
      <c r="E234">
        <f t="shared" si="7"/>
        <v>0.35907279619010601</v>
      </c>
    </row>
    <row r="235" spans="1:5" x14ac:dyDescent="0.25">
      <c r="A235">
        <v>1956</v>
      </c>
      <c r="B235">
        <v>1</v>
      </c>
      <c r="C235">
        <v>12.3</v>
      </c>
      <c r="D235">
        <f t="shared" si="6"/>
        <v>0.82656000000000007</v>
      </c>
      <c r="E235">
        <f t="shared" si="7"/>
        <v>0.42220818349693851</v>
      </c>
    </row>
    <row r="236" spans="1:5" x14ac:dyDescent="0.25">
      <c r="A236">
        <v>1956</v>
      </c>
      <c r="B236">
        <v>2</v>
      </c>
      <c r="C236">
        <v>19.600000000000001</v>
      </c>
      <c r="D236">
        <f t="shared" si="6"/>
        <v>1.3171200000000001</v>
      </c>
      <c r="E236">
        <f t="shared" si="7"/>
        <v>0.50167168821071051</v>
      </c>
    </row>
    <row r="237" spans="1:5" x14ac:dyDescent="0.25">
      <c r="A237">
        <v>1956</v>
      </c>
      <c r="B237">
        <v>3</v>
      </c>
      <c r="C237">
        <v>19.2</v>
      </c>
      <c r="D237">
        <f t="shared" si="6"/>
        <v>1.2902400000000003</v>
      </c>
      <c r="E237">
        <f t="shared" si="7"/>
        <v>0.49731752356886</v>
      </c>
    </row>
    <row r="238" spans="1:5" x14ac:dyDescent="0.25">
      <c r="A238">
        <v>1956</v>
      </c>
      <c r="B238">
        <v>4</v>
      </c>
      <c r="C238">
        <v>15.1</v>
      </c>
      <c r="D238">
        <f t="shared" si="6"/>
        <v>1.0147200000000001</v>
      </c>
      <c r="E238">
        <f t="shared" si="7"/>
        <v>0.45268733598989214</v>
      </c>
    </row>
    <row r="239" spans="1:5" x14ac:dyDescent="0.25">
      <c r="A239">
        <v>1956</v>
      </c>
      <c r="B239">
        <v>5</v>
      </c>
      <c r="C239">
        <v>15.6</v>
      </c>
      <c r="D239">
        <f t="shared" si="6"/>
        <v>1.0483200000000001</v>
      </c>
      <c r="E239">
        <f t="shared" si="7"/>
        <v>0.45813004179220523</v>
      </c>
    </row>
    <row r="240" spans="1:5" x14ac:dyDescent="0.25">
      <c r="A240">
        <v>1956</v>
      </c>
      <c r="B240">
        <v>6</v>
      </c>
      <c r="C240">
        <v>15.4</v>
      </c>
      <c r="D240">
        <f t="shared" si="6"/>
        <v>1.03488</v>
      </c>
      <c r="E240">
        <f t="shared" si="7"/>
        <v>0.45595295947128001</v>
      </c>
    </row>
    <row r="241" spans="1:5" x14ac:dyDescent="0.25">
      <c r="A241">
        <v>1957</v>
      </c>
      <c r="B241">
        <v>1</v>
      </c>
      <c r="C241">
        <v>20.8</v>
      </c>
      <c r="D241">
        <f t="shared" si="6"/>
        <v>1.3977600000000001</v>
      </c>
      <c r="E241">
        <f t="shared" si="7"/>
        <v>0.5147341821362621</v>
      </c>
    </row>
    <row r="242" spans="1:5" x14ac:dyDescent="0.25">
      <c r="A242">
        <v>1957</v>
      </c>
      <c r="B242">
        <v>2</v>
      </c>
      <c r="C242">
        <v>13.3</v>
      </c>
      <c r="D242">
        <f t="shared" si="6"/>
        <v>0.89376000000000011</v>
      </c>
      <c r="E242">
        <f t="shared" si="7"/>
        <v>0.43309359510156475</v>
      </c>
    </row>
    <row r="243" spans="1:5" x14ac:dyDescent="0.25">
      <c r="A243">
        <v>1957</v>
      </c>
      <c r="B243">
        <v>3</v>
      </c>
      <c r="C243">
        <v>15.3</v>
      </c>
      <c r="D243">
        <f t="shared" si="6"/>
        <v>1.0281600000000002</v>
      </c>
      <c r="E243">
        <f t="shared" si="7"/>
        <v>0.45486441831081742</v>
      </c>
    </row>
    <row r="244" spans="1:5" x14ac:dyDescent="0.25">
      <c r="A244">
        <v>1957</v>
      </c>
      <c r="B244">
        <v>4</v>
      </c>
      <c r="C244">
        <v>15.8</v>
      </c>
      <c r="D244">
        <f t="shared" si="6"/>
        <v>1.06176</v>
      </c>
      <c r="E244">
        <f t="shared" si="7"/>
        <v>0.46030712411313052</v>
      </c>
    </row>
    <row r="245" spans="1:5" x14ac:dyDescent="0.25">
      <c r="A245">
        <v>1957</v>
      </c>
      <c r="B245">
        <v>5</v>
      </c>
      <c r="C245">
        <v>17</v>
      </c>
      <c r="D245">
        <f t="shared" si="6"/>
        <v>1.1424000000000001</v>
      </c>
      <c r="E245">
        <f t="shared" si="7"/>
        <v>0.47336961803868205</v>
      </c>
    </row>
    <row r="246" spans="1:5" x14ac:dyDescent="0.25">
      <c r="A246">
        <v>1957</v>
      </c>
      <c r="B246">
        <v>6</v>
      </c>
      <c r="C246">
        <v>14.1</v>
      </c>
      <c r="D246">
        <f t="shared" si="6"/>
        <v>0.94752000000000014</v>
      </c>
      <c r="E246">
        <f t="shared" si="7"/>
        <v>0.44180192438526589</v>
      </c>
    </row>
    <row r="247" spans="1:5" x14ac:dyDescent="0.25">
      <c r="A247">
        <v>1958</v>
      </c>
      <c r="B247">
        <v>1</v>
      </c>
      <c r="C247">
        <v>37.5</v>
      </c>
      <c r="D247">
        <f t="shared" si="6"/>
        <v>2.5200000000000005</v>
      </c>
      <c r="E247">
        <f t="shared" si="7"/>
        <v>0.69652055593352136</v>
      </c>
    </row>
    <row r="248" spans="1:5" x14ac:dyDescent="0.25">
      <c r="A248">
        <v>1958</v>
      </c>
      <c r="B248">
        <v>2</v>
      </c>
      <c r="C248">
        <v>28.7</v>
      </c>
      <c r="D248">
        <f t="shared" si="6"/>
        <v>1.9286400000000001</v>
      </c>
      <c r="E248">
        <f t="shared" si="7"/>
        <v>0.60072893381280978</v>
      </c>
    </row>
    <row r="249" spans="1:5" x14ac:dyDescent="0.25">
      <c r="A249">
        <v>1958</v>
      </c>
      <c r="B249">
        <v>3</v>
      </c>
      <c r="C249">
        <v>24.2</v>
      </c>
      <c r="D249">
        <f t="shared" si="6"/>
        <v>1.6262400000000001</v>
      </c>
      <c r="E249">
        <f t="shared" si="7"/>
        <v>0.55174458159199147</v>
      </c>
    </row>
    <row r="250" spans="1:5" x14ac:dyDescent="0.25">
      <c r="A250">
        <v>1958</v>
      </c>
      <c r="B250">
        <v>4</v>
      </c>
      <c r="C250">
        <v>36.9</v>
      </c>
      <c r="D250">
        <f t="shared" si="6"/>
        <v>2.4796800000000001</v>
      </c>
      <c r="E250">
        <f t="shared" si="7"/>
        <v>0.6899893089707454</v>
      </c>
    </row>
    <row r="251" spans="1:5" x14ac:dyDescent="0.25">
      <c r="A251">
        <v>1958</v>
      </c>
      <c r="B251">
        <v>5</v>
      </c>
      <c r="C251">
        <v>35.700000000000003</v>
      </c>
      <c r="D251">
        <f t="shared" si="6"/>
        <v>2.3990400000000003</v>
      </c>
      <c r="E251">
        <f t="shared" si="7"/>
        <v>0.67692681504519403</v>
      </c>
    </row>
    <row r="252" spans="1:5" x14ac:dyDescent="0.25">
      <c r="A252">
        <v>1958</v>
      </c>
      <c r="B252">
        <v>6</v>
      </c>
      <c r="C252">
        <v>37.5</v>
      </c>
      <c r="D252">
        <f t="shared" si="6"/>
        <v>2.5200000000000005</v>
      </c>
      <c r="E252">
        <f t="shared" si="7"/>
        <v>0.69652055593352136</v>
      </c>
    </row>
    <row r="253" spans="1:5" x14ac:dyDescent="0.25">
      <c r="A253">
        <v>1959</v>
      </c>
      <c r="B253">
        <v>1</v>
      </c>
      <c r="C253">
        <v>44.5</v>
      </c>
      <c r="D253">
        <f t="shared" si="6"/>
        <v>2.9904000000000002</v>
      </c>
      <c r="E253">
        <f t="shared" si="7"/>
        <v>0.77271843716590549</v>
      </c>
    </row>
    <row r="254" spans="1:5" x14ac:dyDescent="0.25">
      <c r="A254">
        <v>1959</v>
      </c>
      <c r="B254">
        <v>2</v>
      </c>
      <c r="C254">
        <v>28.1</v>
      </c>
      <c r="D254">
        <f t="shared" si="6"/>
        <v>1.8883200000000002</v>
      </c>
      <c r="E254">
        <f t="shared" si="7"/>
        <v>0.59419768685003405</v>
      </c>
    </row>
    <row r="255" spans="1:5" x14ac:dyDescent="0.25">
      <c r="A255">
        <v>1959</v>
      </c>
      <c r="B255">
        <v>3</v>
      </c>
      <c r="C255">
        <v>27</v>
      </c>
      <c r="D255">
        <f t="shared" si="6"/>
        <v>1.8144</v>
      </c>
      <c r="E255">
        <f t="shared" si="7"/>
        <v>0.5822237340849451</v>
      </c>
    </row>
    <row r="256" spans="1:5" x14ac:dyDescent="0.25">
      <c r="A256">
        <v>1959</v>
      </c>
      <c r="B256">
        <v>4</v>
      </c>
      <c r="C256">
        <v>39.5</v>
      </c>
      <c r="D256">
        <f t="shared" si="6"/>
        <v>2.6543999999999999</v>
      </c>
      <c r="E256">
        <f t="shared" si="7"/>
        <v>0.71829137914277386</v>
      </c>
    </row>
    <row r="257" spans="1:5" x14ac:dyDescent="0.25">
      <c r="A257">
        <v>1959</v>
      </c>
      <c r="B257">
        <v>5</v>
      </c>
      <c r="C257">
        <v>39.4</v>
      </c>
      <c r="D257">
        <f t="shared" si="6"/>
        <v>2.6476800000000003</v>
      </c>
      <c r="E257">
        <f t="shared" si="7"/>
        <v>0.71720283798231133</v>
      </c>
    </row>
    <row r="258" spans="1:5" x14ac:dyDescent="0.25">
      <c r="A258">
        <v>1959</v>
      </c>
      <c r="B258">
        <v>6</v>
      </c>
      <c r="C258">
        <v>43</v>
      </c>
      <c r="D258">
        <f t="shared" si="6"/>
        <v>2.8896000000000002</v>
      </c>
      <c r="E258">
        <f t="shared" si="7"/>
        <v>0.75639031975896587</v>
      </c>
    </row>
    <row r="259" spans="1:5" x14ac:dyDescent="0.25">
      <c r="A259">
        <v>1960</v>
      </c>
      <c r="B259">
        <v>1</v>
      </c>
      <c r="C259">
        <v>21.9</v>
      </c>
      <c r="D259">
        <f t="shared" si="6"/>
        <v>1.4716800000000001</v>
      </c>
      <c r="E259">
        <f t="shared" si="7"/>
        <v>0.52670813490135093</v>
      </c>
    </row>
    <row r="260" spans="1:5" x14ac:dyDescent="0.25">
      <c r="A260">
        <v>1960</v>
      </c>
      <c r="B260">
        <v>2</v>
      </c>
      <c r="C260">
        <v>11.5</v>
      </c>
      <c r="D260">
        <f t="shared" si="6"/>
        <v>0.77280000000000004</v>
      </c>
      <c r="E260">
        <f t="shared" si="7"/>
        <v>0.41349985421323748</v>
      </c>
    </row>
    <row r="261" spans="1:5" x14ac:dyDescent="0.25">
      <c r="A261">
        <v>1960</v>
      </c>
      <c r="B261">
        <v>3</v>
      </c>
      <c r="C261">
        <v>29.8</v>
      </c>
      <c r="D261">
        <f t="shared" si="6"/>
        <v>2.0025600000000003</v>
      </c>
      <c r="E261">
        <f t="shared" si="7"/>
        <v>0.61270288657789884</v>
      </c>
    </row>
    <row r="262" spans="1:5" x14ac:dyDescent="0.25">
      <c r="A262">
        <v>1960</v>
      </c>
      <c r="B262">
        <v>4</v>
      </c>
      <c r="C262">
        <v>34</v>
      </c>
      <c r="D262">
        <f t="shared" ref="D262:D325" si="8">(C262*60*1.12)/1000</f>
        <v>2.2848000000000002</v>
      </c>
      <c r="E262">
        <f t="shared" ref="E262:E325" si="9">(D262+1.7799)/6.1734</f>
        <v>0.65842161531732923</v>
      </c>
    </row>
    <row r="263" spans="1:5" x14ac:dyDescent="0.25">
      <c r="A263">
        <v>1960</v>
      </c>
      <c r="B263">
        <v>5</v>
      </c>
      <c r="C263">
        <v>35.200000000000003</v>
      </c>
      <c r="D263">
        <f t="shared" si="8"/>
        <v>2.36544</v>
      </c>
      <c r="E263">
        <f t="shared" si="9"/>
        <v>0.67148410924288071</v>
      </c>
    </row>
    <row r="264" spans="1:5" x14ac:dyDescent="0.25">
      <c r="A264">
        <v>1960</v>
      </c>
      <c r="B264">
        <v>6</v>
      </c>
      <c r="C264">
        <v>33.799999999999997</v>
      </c>
      <c r="D264">
        <f t="shared" si="8"/>
        <v>2.27136</v>
      </c>
      <c r="E264">
        <f t="shared" si="9"/>
        <v>0.65624453299640395</v>
      </c>
    </row>
    <row r="265" spans="1:5" x14ac:dyDescent="0.25">
      <c r="A265">
        <v>1961</v>
      </c>
      <c r="B265">
        <v>1</v>
      </c>
      <c r="C265">
        <v>33.6</v>
      </c>
      <c r="D265">
        <f t="shared" si="8"/>
        <v>2.2579199999999999</v>
      </c>
      <c r="E265">
        <f t="shared" si="9"/>
        <v>0.65406745067547867</v>
      </c>
    </row>
    <row r="266" spans="1:5" x14ac:dyDescent="0.25">
      <c r="A266">
        <v>1961</v>
      </c>
      <c r="B266">
        <v>2</v>
      </c>
      <c r="C266">
        <v>10.5</v>
      </c>
      <c r="D266">
        <f t="shared" si="8"/>
        <v>0.7056</v>
      </c>
      <c r="E266">
        <f t="shared" si="9"/>
        <v>0.40261444260861112</v>
      </c>
    </row>
    <row r="267" spans="1:5" x14ac:dyDescent="0.25">
      <c r="A267">
        <v>1961</v>
      </c>
      <c r="B267">
        <v>3</v>
      </c>
      <c r="C267">
        <v>17.5</v>
      </c>
      <c r="D267">
        <f t="shared" si="8"/>
        <v>1.1759999999999999</v>
      </c>
      <c r="E267">
        <f t="shared" si="9"/>
        <v>0.4788123238409952</v>
      </c>
    </row>
    <row r="268" spans="1:5" x14ac:dyDescent="0.25">
      <c r="A268">
        <v>1961</v>
      </c>
      <c r="B268">
        <v>4</v>
      </c>
      <c r="C268">
        <v>26.1</v>
      </c>
      <c r="D268">
        <f t="shared" si="8"/>
        <v>1.7539200000000001</v>
      </c>
      <c r="E268">
        <f t="shared" si="9"/>
        <v>0.57242686364078144</v>
      </c>
    </row>
    <row r="269" spans="1:5" x14ac:dyDescent="0.25">
      <c r="A269">
        <v>1961</v>
      </c>
      <c r="B269">
        <v>5</v>
      </c>
      <c r="C269">
        <v>27.6</v>
      </c>
      <c r="D269">
        <f t="shared" si="8"/>
        <v>1.8547200000000001</v>
      </c>
      <c r="E269">
        <f t="shared" si="9"/>
        <v>0.58875498104772084</v>
      </c>
    </row>
    <row r="270" spans="1:5" x14ac:dyDescent="0.25">
      <c r="A270">
        <v>1961</v>
      </c>
      <c r="B270">
        <v>6</v>
      </c>
      <c r="C270">
        <v>29.3</v>
      </c>
      <c r="D270">
        <f t="shared" si="8"/>
        <v>1.9689600000000003</v>
      </c>
      <c r="E270">
        <f t="shared" si="9"/>
        <v>0.60726018077558563</v>
      </c>
    </row>
    <row r="271" spans="1:5" x14ac:dyDescent="0.25">
      <c r="A271">
        <v>1962</v>
      </c>
      <c r="B271">
        <v>1</v>
      </c>
      <c r="C271">
        <v>24.6</v>
      </c>
      <c r="D271">
        <f t="shared" si="8"/>
        <v>1.6531200000000001</v>
      </c>
      <c r="E271">
        <f t="shared" si="9"/>
        <v>0.55609874623384192</v>
      </c>
    </row>
    <row r="272" spans="1:5" x14ac:dyDescent="0.25">
      <c r="A272">
        <v>1962</v>
      </c>
      <c r="B272">
        <v>2</v>
      </c>
      <c r="C272">
        <v>14.1</v>
      </c>
      <c r="D272">
        <f t="shared" si="8"/>
        <v>0.94752000000000014</v>
      </c>
      <c r="E272">
        <f t="shared" si="9"/>
        <v>0.44180192438526589</v>
      </c>
    </row>
    <row r="273" spans="1:5" x14ac:dyDescent="0.25">
      <c r="A273">
        <v>1962</v>
      </c>
      <c r="B273">
        <v>3</v>
      </c>
      <c r="C273">
        <v>18.899999999999999</v>
      </c>
      <c r="D273">
        <f t="shared" si="8"/>
        <v>1.2700800000000001</v>
      </c>
      <c r="E273">
        <f t="shared" si="9"/>
        <v>0.49405190008747207</v>
      </c>
    </row>
    <row r="274" spans="1:5" x14ac:dyDescent="0.25">
      <c r="A274">
        <v>1962</v>
      </c>
      <c r="B274">
        <v>4</v>
      </c>
      <c r="C274">
        <v>28.5</v>
      </c>
      <c r="D274">
        <f t="shared" si="8"/>
        <v>1.9152000000000002</v>
      </c>
      <c r="E274">
        <f t="shared" si="9"/>
        <v>0.5985518514918845</v>
      </c>
    </row>
    <row r="275" spans="1:5" x14ac:dyDescent="0.25">
      <c r="A275">
        <v>1962</v>
      </c>
      <c r="B275">
        <v>5</v>
      </c>
      <c r="C275">
        <v>27</v>
      </c>
      <c r="D275">
        <f t="shared" si="8"/>
        <v>1.8144</v>
      </c>
      <c r="E275">
        <f t="shared" si="9"/>
        <v>0.5822237340849451</v>
      </c>
    </row>
    <row r="276" spans="1:5" x14ac:dyDescent="0.25">
      <c r="A276">
        <v>1962</v>
      </c>
      <c r="B276">
        <v>6</v>
      </c>
      <c r="C276">
        <v>30.6</v>
      </c>
      <c r="D276">
        <f t="shared" si="8"/>
        <v>2.0563200000000004</v>
      </c>
      <c r="E276">
        <f t="shared" si="9"/>
        <v>0.62141121586159986</v>
      </c>
    </row>
    <row r="277" spans="1:5" x14ac:dyDescent="0.25">
      <c r="A277">
        <v>1963</v>
      </c>
      <c r="B277">
        <v>1</v>
      </c>
      <c r="C277">
        <v>37.9</v>
      </c>
      <c r="D277">
        <f t="shared" si="8"/>
        <v>2.5468800000000003</v>
      </c>
      <c r="E277">
        <f t="shared" si="9"/>
        <v>0.70087472057537181</v>
      </c>
    </row>
    <row r="278" spans="1:5" x14ac:dyDescent="0.25">
      <c r="A278">
        <v>1963</v>
      </c>
      <c r="B278">
        <v>2</v>
      </c>
      <c r="C278">
        <v>27.6</v>
      </c>
      <c r="D278">
        <f t="shared" si="8"/>
        <v>1.8547200000000001</v>
      </c>
      <c r="E278">
        <f t="shared" si="9"/>
        <v>0.58875498104772084</v>
      </c>
    </row>
    <row r="279" spans="1:5" x14ac:dyDescent="0.25">
      <c r="A279">
        <v>1963</v>
      </c>
      <c r="B279">
        <v>3</v>
      </c>
      <c r="C279">
        <v>22.7</v>
      </c>
      <c r="D279">
        <f t="shared" si="8"/>
        <v>1.5254400000000001</v>
      </c>
      <c r="E279">
        <f t="shared" si="9"/>
        <v>0.53541646418505207</v>
      </c>
    </row>
    <row r="280" spans="1:5" x14ac:dyDescent="0.25">
      <c r="A280">
        <v>1963</v>
      </c>
      <c r="B280">
        <v>4</v>
      </c>
      <c r="C280">
        <v>41.5</v>
      </c>
      <c r="D280">
        <f t="shared" si="8"/>
        <v>2.7888000000000002</v>
      </c>
      <c r="E280">
        <f t="shared" si="9"/>
        <v>0.74006220235202635</v>
      </c>
    </row>
    <row r="281" spans="1:5" x14ac:dyDescent="0.25">
      <c r="A281">
        <v>1963</v>
      </c>
      <c r="B281">
        <v>5</v>
      </c>
      <c r="C281">
        <v>32.299999999999997</v>
      </c>
      <c r="D281">
        <f t="shared" si="8"/>
        <v>2.17056</v>
      </c>
      <c r="E281">
        <f t="shared" si="9"/>
        <v>0.63991641558946444</v>
      </c>
    </row>
    <row r="282" spans="1:5" x14ac:dyDescent="0.25">
      <c r="A282">
        <v>1963</v>
      </c>
      <c r="B282">
        <v>6</v>
      </c>
      <c r="C282">
        <v>44.1</v>
      </c>
      <c r="D282">
        <f t="shared" si="8"/>
        <v>2.9635200000000004</v>
      </c>
      <c r="E282">
        <f t="shared" si="9"/>
        <v>0.76836427252405493</v>
      </c>
    </row>
    <row r="283" spans="1:5" x14ac:dyDescent="0.25">
      <c r="A283">
        <v>1964</v>
      </c>
      <c r="B283">
        <v>1</v>
      </c>
      <c r="C283">
        <v>10.1</v>
      </c>
      <c r="D283">
        <f t="shared" si="8"/>
        <v>0.67871999999999999</v>
      </c>
      <c r="E283">
        <f t="shared" si="9"/>
        <v>0.39826027796676061</v>
      </c>
    </row>
    <row r="284" spans="1:5" x14ac:dyDescent="0.25">
      <c r="A284">
        <v>1964</v>
      </c>
      <c r="B284">
        <v>2</v>
      </c>
      <c r="C284">
        <v>6</v>
      </c>
      <c r="D284">
        <f t="shared" si="8"/>
        <v>0.40320000000000006</v>
      </c>
      <c r="E284">
        <f t="shared" si="9"/>
        <v>0.35363009038779281</v>
      </c>
    </row>
    <row r="285" spans="1:5" x14ac:dyDescent="0.25">
      <c r="A285">
        <v>1964</v>
      </c>
      <c r="B285">
        <v>3</v>
      </c>
      <c r="C285">
        <v>17</v>
      </c>
      <c r="D285">
        <f t="shared" si="8"/>
        <v>1.1424000000000001</v>
      </c>
      <c r="E285">
        <f t="shared" si="9"/>
        <v>0.47336961803868205</v>
      </c>
    </row>
    <row r="286" spans="1:5" x14ac:dyDescent="0.25">
      <c r="A286">
        <v>1964</v>
      </c>
      <c r="B286">
        <v>4</v>
      </c>
      <c r="C286">
        <v>20.7</v>
      </c>
      <c r="D286">
        <f t="shared" si="8"/>
        <v>1.3910400000000003</v>
      </c>
      <c r="E286">
        <f t="shared" si="9"/>
        <v>0.51364564097579946</v>
      </c>
    </row>
    <row r="287" spans="1:5" x14ac:dyDescent="0.25">
      <c r="A287">
        <v>1964</v>
      </c>
      <c r="B287">
        <v>5</v>
      </c>
      <c r="C287">
        <v>22.2</v>
      </c>
      <c r="D287">
        <f t="shared" si="8"/>
        <v>1.4918400000000001</v>
      </c>
      <c r="E287">
        <f t="shared" si="9"/>
        <v>0.52997375838273886</v>
      </c>
    </row>
    <row r="288" spans="1:5" x14ac:dyDescent="0.25">
      <c r="A288">
        <v>1964</v>
      </c>
      <c r="B288">
        <v>6</v>
      </c>
      <c r="C288">
        <v>23.5</v>
      </c>
      <c r="D288">
        <f t="shared" si="8"/>
        <v>1.5791999999999999</v>
      </c>
      <c r="E288">
        <f t="shared" si="9"/>
        <v>0.54412479346875298</v>
      </c>
    </row>
    <row r="289" spans="1:5" x14ac:dyDescent="0.25">
      <c r="A289">
        <v>1965</v>
      </c>
      <c r="B289">
        <v>1</v>
      </c>
      <c r="C289">
        <v>40.200000000000003</v>
      </c>
      <c r="D289">
        <f t="shared" si="8"/>
        <v>2.7014399999999998</v>
      </c>
      <c r="E289">
        <f t="shared" si="9"/>
        <v>0.72591116726601213</v>
      </c>
    </row>
    <row r="290" spans="1:5" x14ac:dyDescent="0.25">
      <c r="A290">
        <v>1965</v>
      </c>
      <c r="B290">
        <v>2</v>
      </c>
      <c r="C290">
        <v>25.8</v>
      </c>
      <c r="D290">
        <f t="shared" si="8"/>
        <v>1.7337600000000002</v>
      </c>
      <c r="E290">
        <f t="shared" si="9"/>
        <v>0.56916124015939351</v>
      </c>
    </row>
    <row r="291" spans="1:5" x14ac:dyDescent="0.25">
      <c r="A291">
        <v>1965</v>
      </c>
      <c r="B291">
        <v>3</v>
      </c>
      <c r="C291">
        <v>25.8</v>
      </c>
      <c r="D291">
        <f t="shared" si="8"/>
        <v>1.7337600000000002</v>
      </c>
      <c r="E291">
        <f t="shared" si="9"/>
        <v>0.56916124015939351</v>
      </c>
    </row>
    <row r="292" spans="1:5" x14ac:dyDescent="0.25">
      <c r="A292">
        <v>1965</v>
      </c>
      <c r="B292">
        <v>4</v>
      </c>
      <c r="C292">
        <v>30.7</v>
      </c>
      <c r="D292">
        <f t="shared" si="8"/>
        <v>2.0630400000000004</v>
      </c>
      <c r="E292">
        <f t="shared" si="9"/>
        <v>0.62249975702206251</v>
      </c>
    </row>
    <row r="293" spans="1:5" x14ac:dyDescent="0.25">
      <c r="A293">
        <v>1965</v>
      </c>
      <c r="B293">
        <v>5</v>
      </c>
      <c r="C293">
        <v>29.9</v>
      </c>
      <c r="D293">
        <f t="shared" si="8"/>
        <v>2.0092800000000004</v>
      </c>
      <c r="E293">
        <f t="shared" si="9"/>
        <v>0.61379142773836137</v>
      </c>
    </row>
    <row r="294" spans="1:5" x14ac:dyDescent="0.25">
      <c r="A294">
        <v>1965</v>
      </c>
      <c r="B294">
        <v>6</v>
      </c>
      <c r="C294">
        <v>38.6</v>
      </c>
      <c r="D294">
        <f t="shared" si="8"/>
        <v>2.5939200000000002</v>
      </c>
      <c r="E294">
        <f t="shared" si="9"/>
        <v>0.70849450869861019</v>
      </c>
    </row>
    <row r="295" spans="1:5" x14ac:dyDescent="0.25">
      <c r="A295">
        <v>1966</v>
      </c>
      <c r="B295">
        <v>1</v>
      </c>
      <c r="C295">
        <v>37.1</v>
      </c>
      <c r="D295">
        <f t="shared" si="8"/>
        <v>2.4931200000000002</v>
      </c>
      <c r="E295">
        <f t="shared" si="9"/>
        <v>0.69216639129167079</v>
      </c>
    </row>
    <row r="296" spans="1:5" x14ac:dyDescent="0.25">
      <c r="A296">
        <v>1966</v>
      </c>
      <c r="B296">
        <v>2</v>
      </c>
      <c r="C296">
        <v>29.7</v>
      </c>
      <c r="D296">
        <f t="shared" si="8"/>
        <v>1.9958400000000001</v>
      </c>
      <c r="E296">
        <f t="shared" si="9"/>
        <v>0.61161434541743609</v>
      </c>
    </row>
    <row r="297" spans="1:5" x14ac:dyDescent="0.25">
      <c r="A297">
        <v>1966</v>
      </c>
      <c r="B297">
        <v>3</v>
      </c>
      <c r="C297">
        <v>25.2</v>
      </c>
      <c r="D297">
        <f t="shared" si="8"/>
        <v>1.6934400000000001</v>
      </c>
      <c r="E297">
        <f t="shared" si="9"/>
        <v>0.56262999319661777</v>
      </c>
    </row>
    <row r="298" spans="1:5" x14ac:dyDescent="0.25">
      <c r="A298">
        <v>1966</v>
      </c>
      <c r="B298">
        <v>4</v>
      </c>
      <c r="C298">
        <v>49.3</v>
      </c>
      <c r="D298">
        <f t="shared" si="8"/>
        <v>3.3129600000000003</v>
      </c>
      <c r="E298">
        <f t="shared" si="9"/>
        <v>0.82496841286811151</v>
      </c>
    </row>
    <row r="299" spans="1:5" x14ac:dyDescent="0.25">
      <c r="A299">
        <v>1966</v>
      </c>
      <c r="B299">
        <v>5</v>
      </c>
      <c r="C299">
        <v>34.5</v>
      </c>
      <c r="D299">
        <f t="shared" si="8"/>
        <v>2.3184</v>
      </c>
      <c r="E299">
        <f t="shared" si="9"/>
        <v>0.66386432111964233</v>
      </c>
    </row>
    <row r="300" spans="1:5" x14ac:dyDescent="0.25">
      <c r="A300">
        <v>1966</v>
      </c>
      <c r="B300">
        <v>6</v>
      </c>
      <c r="C300">
        <v>38.1</v>
      </c>
      <c r="D300">
        <f t="shared" si="8"/>
        <v>2.5603200000000004</v>
      </c>
      <c r="E300">
        <f t="shared" si="9"/>
        <v>0.7030518028962971</v>
      </c>
    </row>
    <row r="301" spans="1:5" x14ac:dyDescent="0.25">
      <c r="A301">
        <v>1967</v>
      </c>
      <c r="B301">
        <v>1</v>
      </c>
      <c r="C301">
        <v>11.7</v>
      </c>
      <c r="D301">
        <f t="shared" si="8"/>
        <v>0.78624000000000016</v>
      </c>
      <c r="E301">
        <f t="shared" si="9"/>
        <v>0.41567693653416277</v>
      </c>
    </row>
    <row r="302" spans="1:5" x14ac:dyDescent="0.25">
      <c r="A302">
        <v>1967</v>
      </c>
      <c r="B302">
        <v>2</v>
      </c>
      <c r="C302">
        <v>6.6</v>
      </c>
      <c r="D302">
        <f t="shared" si="8"/>
        <v>0.44352000000000003</v>
      </c>
      <c r="E302">
        <f t="shared" si="9"/>
        <v>0.36016133735056854</v>
      </c>
    </row>
    <row r="303" spans="1:5" x14ac:dyDescent="0.25">
      <c r="A303">
        <v>1967</v>
      </c>
      <c r="B303">
        <v>3</v>
      </c>
      <c r="C303">
        <v>6.5</v>
      </c>
      <c r="D303">
        <f t="shared" si="8"/>
        <v>0.43680000000000008</v>
      </c>
      <c r="E303">
        <f t="shared" si="9"/>
        <v>0.35907279619010601</v>
      </c>
    </row>
    <row r="304" spans="1:5" x14ac:dyDescent="0.25">
      <c r="A304">
        <v>1967</v>
      </c>
      <c r="B304">
        <v>4</v>
      </c>
      <c r="C304">
        <v>10.1</v>
      </c>
      <c r="D304">
        <f t="shared" si="8"/>
        <v>0.67871999999999999</v>
      </c>
      <c r="E304">
        <f t="shared" si="9"/>
        <v>0.39826027796676061</v>
      </c>
    </row>
    <row r="305" spans="1:5" x14ac:dyDescent="0.25">
      <c r="A305">
        <v>1967</v>
      </c>
      <c r="B305">
        <v>5</v>
      </c>
      <c r="C305">
        <v>9.9</v>
      </c>
      <c r="D305">
        <f t="shared" si="8"/>
        <v>0.66528000000000009</v>
      </c>
      <c r="E305">
        <f t="shared" si="9"/>
        <v>0.39608319564583538</v>
      </c>
    </row>
    <row r="306" spans="1:5" x14ac:dyDescent="0.25">
      <c r="A306">
        <v>1967</v>
      </c>
      <c r="B306">
        <v>6</v>
      </c>
      <c r="C306">
        <v>11.3</v>
      </c>
      <c r="D306">
        <f t="shared" si="8"/>
        <v>0.75936000000000015</v>
      </c>
      <c r="E306">
        <f t="shared" si="9"/>
        <v>0.4113227718923122</v>
      </c>
    </row>
    <row r="307" spans="1:5" x14ac:dyDescent="0.25">
      <c r="A307">
        <v>1968</v>
      </c>
      <c r="B307">
        <v>1</v>
      </c>
      <c r="C307">
        <v>16.100000000000001</v>
      </c>
      <c r="D307">
        <f t="shared" si="8"/>
        <v>1.0819200000000002</v>
      </c>
      <c r="E307">
        <f t="shared" si="9"/>
        <v>0.46357274759451844</v>
      </c>
    </row>
    <row r="308" spans="1:5" x14ac:dyDescent="0.25">
      <c r="A308">
        <v>1968</v>
      </c>
      <c r="B308">
        <v>2</v>
      </c>
      <c r="C308">
        <v>14.1</v>
      </c>
      <c r="D308">
        <f t="shared" si="8"/>
        <v>0.94752000000000014</v>
      </c>
      <c r="E308">
        <f t="shared" si="9"/>
        <v>0.44180192438526589</v>
      </c>
    </row>
    <row r="309" spans="1:5" x14ac:dyDescent="0.25">
      <c r="A309">
        <v>1968</v>
      </c>
      <c r="B309">
        <v>3</v>
      </c>
      <c r="C309">
        <v>13.6</v>
      </c>
      <c r="D309">
        <f t="shared" si="8"/>
        <v>0.91392000000000007</v>
      </c>
      <c r="E309">
        <f t="shared" si="9"/>
        <v>0.43635921858295268</v>
      </c>
    </row>
    <row r="310" spans="1:5" x14ac:dyDescent="0.25">
      <c r="A310">
        <v>1968</v>
      </c>
      <c r="B310">
        <v>4</v>
      </c>
      <c r="C310">
        <v>23.5</v>
      </c>
      <c r="D310">
        <f t="shared" si="8"/>
        <v>1.5791999999999999</v>
      </c>
      <c r="E310">
        <f t="shared" si="9"/>
        <v>0.54412479346875298</v>
      </c>
    </row>
    <row r="311" spans="1:5" x14ac:dyDescent="0.25">
      <c r="A311">
        <v>1968</v>
      </c>
      <c r="B311">
        <v>5</v>
      </c>
      <c r="C311">
        <v>23.8</v>
      </c>
      <c r="D311">
        <f t="shared" si="8"/>
        <v>1.5993600000000001</v>
      </c>
      <c r="E311">
        <f t="shared" si="9"/>
        <v>0.54739041695014101</v>
      </c>
    </row>
    <row r="312" spans="1:5" x14ac:dyDescent="0.25">
      <c r="A312">
        <v>1968</v>
      </c>
      <c r="B312">
        <v>6</v>
      </c>
      <c r="C312">
        <v>25.2</v>
      </c>
      <c r="D312">
        <f t="shared" si="8"/>
        <v>1.6934400000000001</v>
      </c>
      <c r="E312">
        <f t="shared" si="9"/>
        <v>0.56262999319661777</v>
      </c>
    </row>
    <row r="313" spans="1:5" x14ac:dyDescent="0.25">
      <c r="A313">
        <v>1969</v>
      </c>
      <c r="B313">
        <v>1</v>
      </c>
      <c r="C313">
        <v>20.8</v>
      </c>
      <c r="D313">
        <f t="shared" si="8"/>
        <v>1.3977600000000001</v>
      </c>
      <c r="E313">
        <f t="shared" si="9"/>
        <v>0.5147341821362621</v>
      </c>
    </row>
    <row r="314" spans="1:5" x14ac:dyDescent="0.25">
      <c r="A314">
        <v>1969</v>
      </c>
      <c r="B314">
        <v>2</v>
      </c>
      <c r="C314">
        <v>14.8</v>
      </c>
      <c r="D314">
        <f t="shared" si="8"/>
        <v>0.99456000000000011</v>
      </c>
      <c r="E314">
        <f t="shared" si="9"/>
        <v>0.44942171250850427</v>
      </c>
    </row>
    <row r="315" spans="1:5" x14ac:dyDescent="0.25">
      <c r="A315">
        <v>1969</v>
      </c>
      <c r="B315">
        <v>3</v>
      </c>
      <c r="C315">
        <v>12.5</v>
      </c>
      <c r="D315">
        <f t="shared" si="8"/>
        <v>0.84000000000000008</v>
      </c>
      <c r="E315">
        <f t="shared" si="9"/>
        <v>0.42438526581786379</v>
      </c>
    </row>
    <row r="316" spans="1:5" x14ac:dyDescent="0.25">
      <c r="A316">
        <v>1969</v>
      </c>
      <c r="B316">
        <v>4</v>
      </c>
      <c r="C316">
        <v>25.4</v>
      </c>
      <c r="D316">
        <f t="shared" si="8"/>
        <v>1.7068800000000002</v>
      </c>
      <c r="E316">
        <f t="shared" si="9"/>
        <v>0.56480707551754306</v>
      </c>
    </row>
    <row r="317" spans="1:5" x14ac:dyDescent="0.25">
      <c r="A317">
        <v>1969</v>
      </c>
      <c r="B317">
        <v>5</v>
      </c>
      <c r="C317">
        <v>27.1</v>
      </c>
      <c r="D317">
        <f t="shared" si="8"/>
        <v>1.8211200000000001</v>
      </c>
      <c r="E317">
        <f t="shared" si="9"/>
        <v>0.58331227524540774</v>
      </c>
    </row>
    <row r="318" spans="1:5" x14ac:dyDescent="0.25">
      <c r="A318">
        <v>1969</v>
      </c>
      <c r="B318">
        <v>6</v>
      </c>
      <c r="C318">
        <v>28.2</v>
      </c>
      <c r="D318">
        <f t="shared" si="8"/>
        <v>1.8950400000000003</v>
      </c>
      <c r="E318">
        <f t="shared" si="9"/>
        <v>0.59528622801049669</v>
      </c>
    </row>
    <row r="319" spans="1:5" x14ac:dyDescent="0.25">
      <c r="A319">
        <v>1970</v>
      </c>
      <c r="B319">
        <v>1</v>
      </c>
      <c r="C319">
        <v>24.6</v>
      </c>
      <c r="D319">
        <f t="shared" si="8"/>
        <v>1.6531200000000001</v>
      </c>
      <c r="E319">
        <f t="shared" si="9"/>
        <v>0.55609874623384192</v>
      </c>
    </row>
    <row r="320" spans="1:5" x14ac:dyDescent="0.25">
      <c r="A320">
        <v>1970</v>
      </c>
      <c r="B320">
        <v>2</v>
      </c>
      <c r="C320">
        <v>19.5</v>
      </c>
      <c r="D320">
        <f t="shared" si="8"/>
        <v>1.3104</v>
      </c>
      <c r="E320">
        <f t="shared" si="9"/>
        <v>0.50058314705024787</v>
      </c>
    </row>
    <row r="321" spans="1:5" x14ac:dyDescent="0.25">
      <c r="A321">
        <v>1970</v>
      </c>
      <c r="B321">
        <v>3</v>
      </c>
      <c r="C321">
        <v>20.8</v>
      </c>
      <c r="D321">
        <f t="shared" si="8"/>
        <v>1.3977600000000001</v>
      </c>
      <c r="E321">
        <f t="shared" si="9"/>
        <v>0.5147341821362621</v>
      </c>
    </row>
    <row r="322" spans="1:5" x14ac:dyDescent="0.25">
      <c r="A322">
        <v>1970</v>
      </c>
      <c r="B322">
        <v>4</v>
      </c>
      <c r="C322">
        <v>23.5</v>
      </c>
      <c r="D322">
        <f t="shared" si="8"/>
        <v>1.5791999999999999</v>
      </c>
      <c r="E322">
        <f t="shared" si="9"/>
        <v>0.54412479346875298</v>
      </c>
    </row>
    <row r="323" spans="1:5" x14ac:dyDescent="0.25">
      <c r="A323">
        <v>1970</v>
      </c>
      <c r="B323">
        <v>5</v>
      </c>
      <c r="C323">
        <v>31</v>
      </c>
      <c r="D323">
        <f t="shared" si="8"/>
        <v>2.0832000000000002</v>
      </c>
      <c r="E323">
        <f t="shared" si="9"/>
        <v>0.62576538050345032</v>
      </c>
    </row>
    <row r="324" spans="1:5" x14ac:dyDescent="0.25">
      <c r="A324">
        <v>1970</v>
      </c>
      <c r="B324">
        <v>6</v>
      </c>
      <c r="C324">
        <v>30.2</v>
      </c>
      <c r="D324">
        <f t="shared" si="8"/>
        <v>2.0294400000000001</v>
      </c>
      <c r="E324">
        <f t="shared" si="9"/>
        <v>0.6170570512197493</v>
      </c>
    </row>
    <row r="325" spans="1:5" x14ac:dyDescent="0.25">
      <c r="A325">
        <v>1971</v>
      </c>
      <c r="B325">
        <v>1</v>
      </c>
      <c r="C325">
        <v>29.1</v>
      </c>
      <c r="D325">
        <f t="shared" si="8"/>
        <v>1.9555200000000001</v>
      </c>
      <c r="E325">
        <f t="shared" si="9"/>
        <v>0.60508309845466035</v>
      </c>
    </row>
    <row r="326" spans="1:5" x14ac:dyDescent="0.25">
      <c r="A326">
        <v>1971</v>
      </c>
      <c r="B326">
        <v>2</v>
      </c>
      <c r="C326">
        <v>24.3</v>
      </c>
      <c r="D326">
        <f t="shared" ref="D326:D389" si="10">(C326*60*1.12)/1000</f>
        <v>1.6329600000000002</v>
      </c>
      <c r="E326">
        <f t="shared" ref="E326:E389" si="11">(D326+1.7799)/6.1734</f>
        <v>0.55283312275245411</v>
      </c>
    </row>
    <row r="327" spans="1:5" x14ac:dyDescent="0.25">
      <c r="A327">
        <v>1971</v>
      </c>
      <c r="B327">
        <v>3</v>
      </c>
      <c r="C327">
        <v>33.1</v>
      </c>
      <c r="D327">
        <f t="shared" si="10"/>
        <v>2.2243200000000001</v>
      </c>
      <c r="E327">
        <f t="shared" si="11"/>
        <v>0.64862474487316557</v>
      </c>
    </row>
    <row r="328" spans="1:5" x14ac:dyDescent="0.25">
      <c r="A328">
        <v>1971</v>
      </c>
      <c r="B328">
        <v>4</v>
      </c>
      <c r="C328">
        <v>36.200000000000003</v>
      </c>
      <c r="D328">
        <f t="shared" si="10"/>
        <v>2.4326400000000001</v>
      </c>
      <c r="E328">
        <f t="shared" si="11"/>
        <v>0.68236952084750713</v>
      </c>
    </row>
    <row r="329" spans="1:5" x14ac:dyDescent="0.25">
      <c r="A329">
        <v>1971</v>
      </c>
      <c r="B329">
        <v>5</v>
      </c>
      <c r="C329">
        <v>29.6</v>
      </c>
      <c r="D329">
        <f t="shared" si="10"/>
        <v>1.9891200000000002</v>
      </c>
      <c r="E329">
        <f t="shared" si="11"/>
        <v>0.61052580425697356</v>
      </c>
    </row>
    <row r="330" spans="1:5" x14ac:dyDescent="0.25">
      <c r="A330">
        <v>1971</v>
      </c>
      <c r="B330">
        <v>6</v>
      </c>
      <c r="C330">
        <v>33.4</v>
      </c>
      <c r="D330">
        <f t="shared" si="10"/>
        <v>2.2444799999999998</v>
      </c>
      <c r="E330">
        <f t="shared" si="11"/>
        <v>0.65189036835455338</v>
      </c>
    </row>
    <row r="331" spans="1:5" x14ac:dyDescent="0.25">
      <c r="A331">
        <v>1972</v>
      </c>
      <c r="B331">
        <v>1</v>
      </c>
      <c r="C331">
        <v>33.6</v>
      </c>
      <c r="D331">
        <f t="shared" si="10"/>
        <v>2.2579199999999999</v>
      </c>
      <c r="E331">
        <f t="shared" si="11"/>
        <v>0.65406745067547867</v>
      </c>
    </row>
    <row r="332" spans="1:5" x14ac:dyDescent="0.25">
      <c r="A332">
        <v>1972</v>
      </c>
      <c r="B332">
        <v>2</v>
      </c>
      <c r="C332">
        <v>18.2</v>
      </c>
      <c r="D332">
        <f t="shared" si="10"/>
        <v>1.2230400000000001</v>
      </c>
      <c r="E332">
        <f t="shared" si="11"/>
        <v>0.48643211196423369</v>
      </c>
    </row>
    <row r="333" spans="1:5" x14ac:dyDescent="0.25">
      <c r="A333">
        <v>1972</v>
      </c>
      <c r="B333">
        <v>3</v>
      </c>
      <c r="C333">
        <v>14.6</v>
      </c>
      <c r="D333">
        <f t="shared" si="10"/>
        <v>0.9811200000000001</v>
      </c>
      <c r="E333">
        <f t="shared" si="11"/>
        <v>0.44724463018757898</v>
      </c>
    </row>
    <row r="334" spans="1:5" x14ac:dyDescent="0.25">
      <c r="A334">
        <v>1972</v>
      </c>
      <c r="B334">
        <v>4</v>
      </c>
      <c r="C334">
        <v>38.9</v>
      </c>
      <c r="D334">
        <f t="shared" si="10"/>
        <v>2.6140800000000004</v>
      </c>
      <c r="E334">
        <f t="shared" si="11"/>
        <v>0.71176013217999823</v>
      </c>
    </row>
    <row r="335" spans="1:5" x14ac:dyDescent="0.25">
      <c r="A335">
        <v>1972</v>
      </c>
      <c r="B335">
        <v>5</v>
      </c>
      <c r="C335">
        <v>37.1</v>
      </c>
      <c r="D335">
        <f t="shared" si="10"/>
        <v>2.4931200000000002</v>
      </c>
      <c r="E335">
        <f t="shared" si="11"/>
        <v>0.69216639129167079</v>
      </c>
    </row>
    <row r="336" spans="1:5" x14ac:dyDescent="0.25">
      <c r="A336">
        <v>1972</v>
      </c>
      <c r="B336">
        <v>6</v>
      </c>
      <c r="C336">
        <v>39.4</v>
      </c>
      <c r="D336">
        <f t="shared" si="10"/>
        <v>2.6476800000000003</v>
      </c>
      <c r="E336">
        <f t="shared" si="11"/>
        <v>0.71720283798231133</v>
      </c>
    </row>
    <row r="337" spans="1:5" x14ac:dyDescent="0.25">
      <c r="A337">
        <v>1973</v>
      </c>
      <c r="B337">
        <v>1</v>
      </c>
      <c r="C337">
        <v>42.1</v>
      </c>
      <c r="D337">
        <f t="shared" si="10"/>
        <v>2.8291200000000005</v>
      </c>
      <c r="E337">
        <f t="shared" si="11"/>
        <v>0.74659344931480243</v>
      </c>
    </row>
    <row r="338" spans="1:5" x14ac:dyDescent="0.25">
      <c r="A338">
        <v>1973</v>
      </c>
      <c r="B338">
        <v>2</v>
      </c>
      <c r="C338">
        <v>19.2</v>
      </c>
      <c r="D338">
        <f t="shared" si="10"/>
        <v>1.2902400000000003</v>
      </c>
      <c r="E338">
        <f t="shared" si="11"/>
        <v>0.49731752356886</v>
      </c>
    </row>
    <row r="339" spans="1:5" x14ac:dyDescent="0.25">
      <c r="A339">
        <v>1973</v>
      </c>
      <c r="B339">
        <v>3</v>
      </c>
      <c r="C339">
        <v>17.399999999999999</v>
      </c>
      <c r="D339">
        <f t="shared" si="10"/>
        <v>1.1692800000000001</v>
      </c>
      <c r="E339">
        <f t="shared" si="11"/>
        <v>0.47772378268053262</v>
      </c>
    </row>
    <row r="340" spans="1:5" x14ac:dyDescent="0.25">
      <c r="A340">
        <v>1973</v>
      </c>
      <c r="B340">
        <v>4</v>
      </c>
      <c r="C340">
        <v>44.1</v>
      </c>
      <c r="D340">
        <f t="shared" si="10"/>
        <v>2.9635200000000004</v>
      </c>
      <c r="E340">
        <f t="shared" si="11"/>
        <v>0.76836427252405493</v>
      </c>
    </row>
    <row r="341" spans="1:5" x14ac:dyDescent="0.25">
      <c r="A341">
        <v>1973</v>
      </c>
      <c r="B341">
        <v>5</v>
      </c>
      <c r="C341">
        <v>43.3</v>
      </c>
      <c r="D341">
        <f t="shared" si="10"/>
        <v>2.9097600000000003</v>
      </c>
      <c r="E341">
        <f t="shared" si="11"/>
        <v>0.75965594324035379</v>
      </c>
    </row>
    <row r="342" spans="1:5" x14ac:dyDescent="0.25">
      <c r="A342">
        <v>1973</v>
      </c>
      <c r="B342">
        <v>6</v>
      </c>
      <c r="C342">
        <v>42.6</v>
      </c>
      <c r="D342">
        <f t="shared" si="10"/>
        <v>2.8627200000000004</v>
      </c>
      <c r="E342">
        <f t="shared" si="11"/>
        <v>0.75203615511711552</v>
      </c>
    </row>
    <row r="343" spans="1:5" x14ac:dyDescent="0.25">
      <c r="A343">
        <v>1974</v>
      </c>
      <c r="B343">
        <v>1</v>
      </c>
      <c r="C343">
        <v>34.4</v>
      </c>
      <c r="D343">
        <f t="shared" si="10"/>
        <v>2.3116800000000004</v>
      </c>
      <c r="E343">
        <f t="shared" si="11"/>
        <v>0.6627757799591798</v>
      </c>
    </row>
    <row r="344" spans="1:5" x14ac:dyDescent="0.25">
      <c r="A344">
        <v>1974</v>
      </c>
      <c r="B344">
        <v>2</v>
      </c>
      <c r="C344">
        <v>18.100000000000001</v>
      </c>
      <c r="D344">
        <f t="shared" si="10"/>
        <v>1.2163200000000001</v>
      </c>
      <c r="E344">
        <f t="shared" si="11"/>
        <v>0.48534357080377105</v>
      </c>
    </row>
    <row r="345" spans="1:5" x14ac:dyDescent="0.25">
      <c r="A345">
        <v>1974</v>
      </c>
      <c r="B345">
        <v>3</v>
      </c>
      <c r="C345">
        <v>14.3</v>
      </c>
      <c r="D345">
        <f t="shared" si="10"/>
        <v>0.96096000000000004</v>
      </c>
      <c r="E345">
        <f t="shared" si="11"/>
        <v>0.44397900670619111</v>
      </c>
    </row>
    <row r="346" spans="1:5" x14ac:dyDescent="0.25">
      <c r="A346">
        <v>1974</v>
      </c>
      <c r="B346">
        <v>4</v>
      </c>
      <c r="C346">
        <v>38.799999999999997</v>
      </c>
      <c r="D346">
        <f t="shared" si="10"/>
        <v>2.6073600000000003</v>
      </c>
      <c r="E346">
        <f t="shared" si="11"/>
        <v>0.71067159101953548</v>
      </c>
    </row>
    <row r="347" spans="1:5" x14ac:dyDescent="0.25">
      <c r="A347">
        <v>1974</v>
      </c>
      <c r="B347">
        <v>5</v>
      </c>
      <c r="C347">
        <v>30.4</v>
      </c>
      <c r="D347">
        <f t="shared" si="10"/>
        <v>2.0428800000000003</v>
      </c>
      <c r="E347">
        <f t="shared" si="11"/>
        <v>0.61923413354067458</v>
      </c>
    </row>
    <row r="348" spans="1:5" x14ac:dyDescent="0.25">
      <c r="A348">
        <v>1974</v>
      </c>
      <c r="B348">
        <v>6</v>
      </c>
      <c r="C348">
        <v>42.7</v>
      </c>
      <c r="D348">
        <f t="shared" si="10"/>
        <v>2.86944</v>
      </c>
      <c r="E348">
        <f t="shared" si="11"/>
        <v>0.75312469627757805</v>
      </c>
    </row>
    <row r="349" spans="1:5" x14ac:dyDescent="0.25">
      <c r="A349">
        <v>1975</v>
      </c>
      <c r="B349">
        <v>1</v>
      </c>
      <c r="C349">
        <v>46.7</v>
      </c>
      <c r="D349">
        <f t="shared" si="10"/>
        <v>3.1382400000000001</v>
      </c>
      <c r="E349">
        <f t="shared" si="11"/>
        <v>0.79666634269608327</v>
      </c>
    </row>
    <row r="350" spans="1:5" x14ac:dyDescent="0.25">
      <c r="A350">
        <v>1975</v>
      </c>
      <c r="B350">
        <v>2</v>
      </c>
      <c r="C350">
        <v>18.7</v>
      </c>
      <c r="D350">
        <f t="shared" si="10"/>
        <v>1.2566400000000002</v>
      </c>
      <c r="E350">
        <f t="shared" si="11"/>
        <v>0.49187481776654685</v>
      </c>
    </row>
    <row r="351" spans="1:5" x14ac:dyDescent="0.25">
      <c r="A351">
        <v>1975</v>
      </c>
      <c r="B351">
        <v>3</v>
      </c>
      <c r="C351">
        <v>16.2</v>
      </c>
      <c r="D351">
        <f t="shared" si="10"/>
        <v>1.0886400000000001</v>
      </c>
      <c r="E351">
        <f t="shared" si="11"/>
        <v>0.46466128875498108</v>
      </c>
    </row>
    <row r="352" spans="1:5" x14ac:dyDescent="0.25">
      <c r="A352">
        <v>1975</v>
      </c>
      <c r="B352">
        <v>4</v>
      </c>
      <c r="C352">
        <v>51.4</v>
      </c>
      <c r="D352">
        <f t="shared" si="10"/>
        <v>3.4540800000000003</v>
      </c>
      <c r="E352">
        <f t="shared" si="11"/>
        <v>0.84782777723782687</v>
      </c>
    </row>
    <row r="353" spans="1:5" x14ac:dyDescent="0.25">
      <c r="A353">
        <v>1975</v>
      </c>
      <c r="B353">
        <v>5</v>
      </c>
      <c r="C353">
        <v>47.8</v>
      </c>
      <c r="D353">
        <f t="shared" si="10"/>
        <v>3.2121600000000003</v>
      </c>
      <c r="E353">
        <f t="shared" si="11"/>
        <v>0.80864029546117222</v>
      </c>
    </row>
    <row r="354" spans="1:5" x14ac:dyDescent="0.25">
      <c r="A354">
        <v>1975</v>
      </c>
      <c r="B354">
        <v>6</v>
      </c>
      <c r="C354">
        <v>50.1</v>
      </c>
      <c r="D354">
        <f t="shared" si="10"/>
        <v>3.3667200000000004</v>
      </c>
      <c r="E354">
        <f t="shared" si="11"/>
        <v>0.83367674215181264</v>
      </c>
    </row>
    <row r="355" spans="1:5" x14ac:dyDescent="0.25">
      <c r="A355">
        <v>1976</v>
      </c>
      <c r="B355">
        <v>1</v>
      </c>
      <c r="C355">
        <v>42.3</v>
      </c>
      <c r="D355">
        <f t="shared" si="10"/>
        <v>2.8425600000000002</v>
      </c>
      <c r="E355">
        <f t="shared" si="11"/>
        <v>0.74877053163572749</v>
      </c>
    </row>
    <row r="356" spans="1:5" x14ac:dyDescent="0.25">
      <c r="A356">
        <v>1976</v>
      </c>
      <c r="B356">
        <v>2</v>
      </c>
      <c r="C356">
        <v>18.3</v>
      </c>
      <c r="D356">
        <f t="shared" si="10"/>
        <v>1.2297600000000002</v>
      </c>
      <c r="E356">
        <f t="shared" si="11"/>
        <v>0.48752065312469633</v>
      </c>
    </row>
    <row r="357" spans="1:5" x14ac:dyDescent="0.25">
      <c r="A357">
        <v>1976</v>
      </c>
      <c r="B357">
        <v>3</v>
      </c>
      <c r="C357">
        <v>19.600000000000001</v>
      </c>
      <c r="D357">
        <f t="shared" si="10"/>
        <v>1.3171200000000001</v>
      </c>
      <c r="E357">
        <f t="shared" si="11"/>
        <v>0.50167168821071051</v>
      </c>
    </row>
    <row r="358" spans="1:5" x14ac:dyDescent="0.25">
      <c r="A358">
        <v>1976</v>
      </c>
      <c r="B358">
        <v>4</v>
      </c>
      <c r="C358">
        <v>45.6</v>
      </c>
      <c r="D358">
        <f t="shared" si="10"/>
        <v>3.0643200000000004</v>
      </c>
      <c r="E358">
        <f t="shared" si="11"/>
        <v>0.78469238993099422</v>
      </c>
    </row>
    <row r="359" spans="1:5" x14ac:dyDescent="0.25">
      <c r="A359">
        <v>1976</v>
      </c>
      <c r="B359">
        <v>5</v>
      </c>
      <c r="C359">
        <v>45.3</v>
      </c>
      <c r="D359">
        <f t="shared" si="10"/>
        <v>3.0441600000000002</v>
      </c>
      <c r="E359">
        <f t="shared" si="11"/>
        <v>0.7814267664496064</v>
      </c>
    </row>
    <row r="360" spans="1:5" x14ac:dyDescent="0.25">
      <c r="A360">
        <v>1976</v>
      </c>
      <c r="B360">
        <v>6</v>
      </c>
      <c r="C360">
        <v>46.2</v>
      </c>
      <c r="D360">
        <f t="shared" si="10"/>
        <v>3.1046400000000003</v>
      </c>
      <c r="E360">
        <f t="shared" si="11"/>
        <v>0.79122363689377007</v>
      </c>
    </row>
    <row r="361" spans="1:5" x14ac:dyDescent="0.25">
      <c r="A361">
        <v>1977</v>
      </c>
      <c r="B361">
        <v>1</v>
      </c>
      <c r="C361">
        <v>12.7</v>
      </c>
      <c r="D361">
        <f t="shared" si="10"/>
        <v>0.85344000000000009</v>
      </c>
      <c r="E361">
        <f t="shared" si="11"/>
        <v>0.42656234813878902</v>
      </c>
    </row>
    <row r="362" spans="1:5" x14ac:dyDescent="0.25">
      <c r="A362">
        <v>1977</v>
      </c>
      <c r="B362">
        <v>2</v>
      </c>
      <c r="C362">
        <v>14.7</v>
      </c>
      <c r="D362">
        <f t="shared" si="10"/>
        <v>0.98784000000000016</v>
      </c>
      <c r="E362">
        <f t="shared" si="11"/>
        <v>0.44833317134804163</v>
      </c>
    </row>
    <row r="363" spans="1:5" x14ac:dyDescent="0.25">
      <c r="A363">
        <v>1977</v>
      </c>
      <c r="B363">
        <v>3</v>
      </c>
      <c r="C363">
        <v>25.8</v>
      </c>
      <c r="D363">
        <f t="shared" si="10"/>
        <v>1.7337600000000002</v>
      </c>
      <c r="E363">
        <f t="shared" si="11"/>
        <v>0.56916124015939351</v>
      </c>
    </row>
    <row r="364" spans="1:5" x14ac:dyDescent="0.25">
      <c r="A364">
        <v>1977</v>
      </c>
      <c r="B364">
        <v>4</v>
      </c>
      <c r="C364">
        <v>32.299999999999997</v>
      </c>
      <c r="D364">
        <f t="shared" si="10"/>
        <v>2.17056</v>
      </c>
      <c r="E364">
        <f t="shared" si="11"/>
        <v>0.63991641558946444</v>
      </c>
    </row>
    <row r="365" spans="1:5" x14ac:dyDescent="0.25">
      <c r="A365">
        <v>1977</v>
      </c>
      <c r="B365">
        <v>5</v>
      </c>
      <c r="C365">
        <v>23.8</v>
      </c>
      <c r="D365">
        <f t="shared" si="10"/>
        <v>1.5993600000000001</v>
      </c>
      <c r="E365">
        <f t="shared" si="11"/>
        <v>0.54739041695014101</v>
      </c>
    </row>
    <row r="366" spans="1:5" x14ac:dyDescent="0.25">
      <c r="A366">
        <v>1977</v>
      </c>
      <c r="B366">
        <v>6</v>
      </c>
      <c r="C366" t="s">
        <v>8</v>
      </c>
      <c r="D366" t="e">
        <f t="shared" si="10"/>
        <v>#VALUE!</v>
      </c>
      <c r="E366" t="e">
        <f t="shared" si="11"/>
        <v>#VALUE!</v>
      </c>
    </row>
    <row r="367" spans="1:5" x14ac:dyDescent="0.25">
      <c r="A367">
        <v>1978</v>
      </c>
      <c r="B367">
        <v>1</v>
      </c>
      <c r="C367">
        <v>27.2</v>
      </c>
      <c r="D367">
        <f t="shared" si="10"/>
        <v>1.8278400000000001</v>
      </c>
      <c r="E367">
        <f t="shared" si="11"/>
        <v>0.58440081640587038</v>
      </c>
    </row>
    <row r="368" spans="1:5" x14ac:dyDescent="0.25">
      <c r="A368">
        <v>1978</v>
      </c>
      <c r="B368">
        <v>2</v>
      </c>
      <c r="C368">
        <v>17.899999999999999</v>
      </c>
      <c r="D368">
        <f t="shared" si="10"/>
        <v>1.2028800000000002</v>
      </c>
      <c r="E368">
        <f t="shared" si="11"/>
        <v>0.48316648848284577</v>
      </c>
    </row>
    <row r="369" spans="1:5" x14ac:dyDescent="0.25">
      <c r="A369">
        <v>1978</v>
      </c>
      <c r="B369">
        <v>3</v>
      </c>
      <c r="C369">
        <v>16.899999999999999</v>
      </c>
      <c r="D369">
        <f t="shared" si="10"/>
        <v>1.13568</v>
      </c>
      <c r="E369">
        <f t="shared" si="11"/>
        <v>0.47228107687821952</v>
      </c>
    </row>
    <row r="370" spans="1:5" x14ac:dyDescent="0.25">
      <c r="A370">
        <v>1978</v>
      </c>
      <c r="B370">
        <v>4</v>
      </c>
      <c r="C370">
        <v>32.200000000000003</v>
      </c>
      <c r="D370">
        <f t="shared" si="10"/>
        <v>2.1638400000000004</v>
      </c>
      <c r="E370">
        <f t="shared" si="11"/>
        <v>0.63882787442900191</v>
      </c>
    </row>
    <row r="371" spans="1:5" x14ac:dyDescent="0.25">
      <c r="A371">
        <v>1978</v>
      </c>
      <c r="B371">
        <v>5</v>
      </c>
      <c r="C371">
        <v>33.700000000000003</v>
      </c>
      <c r="D371">
        <f t="shared" si="10"/>
        <v>2.2646400000000004</v>
      </c>
      <c r="E371">
        <f t="shared" si="11"/>
        <v>0.65515599183594142</v>
      </c>
    </row>
    <row r="372" spans="1:5" x14ac:dyDescent="0.25">
      <c r="A372">
        <v>1978</v>
      </c>
      <c r="B372">
        <v>6</v>
      </c>
      <c r="C372">
        <v>32.799999999999997</v>
      </c>
      <c r="D372">
        <f t="shared" si="10"/>
        <v>2.2041599999999999</v>
      </c>
      <c r="E372">
        <f t="shared" si="11"/>
        <v>0.64535912139177765</v>
      </c>
    </row>
    <row r="373" spans="1:5" x14ac:dyDescent="0.25">
      <c r="A373">
        <v>1979</v>
      </c>
      <c r="B373">
        <v>1</v>
      </c>
      <c r="C373">
        <v>49.3</v>
      </c>
      <c r="D373">
        <f t="shared" si="10"/>
        <v>3.3129600000000003</v>
      </c>
      <c r="E373">
        <f t="shared" si="11"/>
        <v>0.82496841286811151</v>
      </c>
    </row>
    <row r="374" spans="1:5" x14ac:dyDescent="0.25">
      <c r="A374">
        <v>1979</v>
      </c>
      <c r="B374">
        <v>2</v>
      </c>
      <c r="C374">
        <v>25.3</v>
      </c>
      <c r="D374">
        <f t="shared" si="10"/>
        <v>1.7001600000000001</v>
      </c>
      <c r="E374">
        <f t="shared" si="11"/>
        <v>0.56371853435708041</v>
      </c>
    </row>
    <row r="375" spans="1:5" x14ac:dyDescent="0.25">
      <c r="A375">
        <v>1979</v>
      </c>
      <c r="B375">
        <v>3</v>
      </c>
      <c r="C375">
        <v>39.5</v>
      </c>
      <c r="D375">
        <f t="shared" si="10"/>
        <v>2.6543999999999999</v>
      </c>
      <c r="E375">
        <f t="shared" si="11"/>
        <v>0.71829137914277386</v>
      </c>
    </row>
    <row r="376" spans="1:5" x14ac:dyDescent="0.25">
      <c r="A376">
        <v>1979</v>
      </c>
      <c r="B376">
        <v>4</v>
      </c>
      <c r="C376">
        <v>52.6</v>
      </c>
      <c r="D376">
        <f t="shared" si="10"/>
        <v>3.5347200000000001</v>
      </c>
      <c r="E376">
        <f t="shared" si="11"/>
        <v>0.86089027116337835</v>
      </c>
    </row>
    <row r="377" spans="1:5" x14ac:dyDescent="0.25">
      <c r="A377">
        <v>1979</v>
      </c>
      <c r="B377">
        <v>5</v>
      </c>
      <c r="C377">
        <v>50.3</v>
      </c>
      <c r="D377">
        <f t="shared" si="10"/>
        <v>3.3801600000000005</v>
      </c>
      <c r="E377">
        <f t="shared" si="11"/>
        <v>0.83585382447273793</v>
      </c>
    </row>
    <row r="378" spans="1:5" x14ac:dyDescent="0.25">
      <c r="A378">
        <v>1979</v>
      </c>
      <c r="B378">
        <v>6</v>
      </c>
      <c r="C378">
        <v>52.3</v>
      </c>
      <c r="D378">
        <f t="shared" si="10"/>
        <v>3.5145600000000004</v>
      </c>
      <c r="E378">
        <f t="shared" si="11"/>
        <v>0.85762464768199065</v>
      </c>
    </row>
    <row r="379" spans="1:5" x14ac:dyDescent="0.25">
      <c r="A379">
        <v>1980</v>
      </c>
      <c r="B379">
        <v>1</v>
      </c>
      <c r="C379">
        <v>43.8</v>
      </c>
      <c r="D379">
        <f t="shared" si="10"/>
        <v>2.9433600000000002</v>
      </c>
      <c r="E379">
        <f t="shared" si="11"/>
        <v>0.76509864904266689</v>
      </c>
    </row>
    <row r="380" spans="1:5" x14ac:dyDescent="0.25">
      <c r="A380">
        <v>1980</v>
      </c>
      <c r="B380">
        <v>2</v>
      </c>
      <c r="C380">
        <v>25</v>
      </c>
      <c r="D380">
        <f t="shared" si="10"/>
        <v>1.6800000000000002</v>
      </c>
      <c r="E380">
        <f t="shared" si="11"/>
        <v>0.56045291087569249</v>
      </c>
    </row>
    <row r="381" spans="1:5" x14ac:dyDescent="0.25">
      <c r="A381">
        <v>1980</v>
      </c>
      <c r="B381">
        <v>3</v>
      </c>
      <c r="C381">
        <v>33.4</v>
      </c>
      <c r="D381">
        <f t="shared" si="10"/>
        <v>2.2444799999999998</v>
      </c>
      <c r="E381">
        <f t="shared" si="11"/>
        <v>0.65189036835455338</v>
      </c>
    </row>
    <row r="382" spans="1:5" x14ac:dyDescent="0.25">
      <c r="A382">
        <v>1980</v>
      </c>
      <c r="B382">
        <v>4</v>
      </c>
      <c r="C382">
        <v>43</v>
      </c>
      <c r="D382">
        <f t="shared" si="10"/>
        <v>2.8896000000000002</v>
      </c>
      <c r="E382">
        <f t="shared" si="11"/>
        <v>0.75639031975896587</v>
      </c>
    </row>
    <row r="383" spans="1:5" x14ac:dyDescent="0.25">
      <c r="A383">
        <v>1980</v>
      </c>
      <c r="B383">
        <v>5</v>
      </c>
      <c r="C383">
        <v>37</v>
      </c>
      <c r="D383">
        <f t="shared" si="10"/>
        <v>2.4864000000000002</v>
      </c>
      <c r="E383">
        <f t="shared" si="11"/>
        <v>0.69107785013120815</v>
      </c>
    </row>
    <row r="384" spans="1:5" x14ac:dyDescent="0.25">
      <c r="A384">
        <v>1980</v>
      </c>
      <c r="B384">
        <v>6</v>
      </c>
      <c r="C384">
        <v>31.9</v>
      </c>
      <c r="D384">
        <f t="shared" si="10"/>
        <v>2.1436800000000003</v>
      </c>
      <c r="E384">
        <f t="shared" si="11"/>
        <v>0.63556225094761398</v>
      </c>
    </row>
    <row r="385" spans="1:5" x14ac:dyDescent="0.25">
      <c r="A385">
        <v>1981</v>
      </c>
      <c r="B385">
        <v>1</v>
      </c>
      <c r="C385">
        <v>39.200000000000003</v>
      </c>
      <c r="D385">
        <f t="shared" si="10"/>
        <v>2.6342400000000001</v>
      </c>
      <c r="E385">
        <f t="shared" si="11"/>
        <v>0.71502575566138593</v>
      </c>
    </row>
    <row r="386" spans="1:5" x14ac:dyDescent="0.25">
      <c r="A386">
        <v>1981</v>
      </c>
      <c r="B386">
        <v>2</v>
      </c>
      <c r="C386">
        <v>21.1</v>
      </c>
      <c r="D386">
        <f t="shared" si="10"/>
        <v>1.4179200000000001</v>
      </c>
      <c r="E386">
        <f t="shared" si="11"/>
        <v>0.51799980561764991</v>
      </c>
    </row>
    <row r="387" spans="1:5" x14ac:dyDescent="0.25">
      <c r="A387">
        <v>1981</v>
      </c>
      <c r="B387">
        <v>3</v>
      </c>
      <c r="C387">
        <v>19.5</v>
      </c>
      <c r="D387">
        <f t="shared" si="10"/>
        <v>1.3104</v>
      </c>
      <c r="E387">
        <f t="shared" si="11"/>
        <v>0.50058314705024787</v>
      </c>
    </row>
    <row r="388" spans="1:5" x14ac:dyDescent="0.25">
      <c r="A388">
        <v>1981</v>
      </c>
      <c r="B388">
        <v>4</v>
      </c>
      <c r="C388">
        <v>38.299999999999997</v>
      </c>
      <c r="D388">
        <f t="shared" si="10"/>
        <v>2.57376</v>
      </c>
      <c r="E388">
        <f t="shared" si="11"/>
        <v>0.70522888521722227</v>
      </c>
    </row>
    <row r="389" spans="1:5" x14ac:dyDescent="0.25">
      <c r="A389">
        <v>1981</v>
      </c>
      <c r="B389">
        <v>5</v>
      </c>
      <c r="C389">
        <v>32.6</v>
      </c>
      <c r="D389">
        <f t="shared" si="10"/>
        <v>2.1907200000000002</v>
      </c>
      <c r="E389">
        <f t="shared" si="11"/>
        <v>0.64318203907085236</v>
      </c>
    </row>
    <row r="390" spans="1:5" x14ac:dyDescent="0.25">
      <c r="A390">
        <v>1981</v>
      </c>
      <c r="B390">
        <v>6</v>
      </c>
      <c r="C390">
        <v>36.9</v>
      </c>
      <c r="D390">
        <f t="shared" ref="D390:D453" si="12">(C390*60*1.12)/1000</f>
        <v>2.4796800000000001</v>
      </c>
      <c r="E390">
        <f t="shared" ref="E390:E453" si="13">(D390+1.7799)/6.1734</f>
        <v>0.6899893089707454</v>
      </c>
    </row>
    <row r="391" spans="1:5" x14ac:dyDescent="0.25">
      <c r="A391">
        <v>1982</v>
      </c>
      <c r="B391">
        <v>1</v>
      </c>
      <c r="C391">
        <v>45.7</v>
      </c>
      <c r="D391">
        <f t="shared" si="12"/>
        <v>3.0710400000000004</v>
      </c>
      <c r="E391">
        <f t="shared" si="13"/>
        <v>0.78578093109145697</v>
      </c>
    </row>
    <row r="392" spans="1:5" x14ac:dyDescent="0.25">
      <c r="A392">
        <v>1982</v>
      </c>
      <c r="B392">
        <v>2</v>
      </c>
      <c r="C392">
        <v>28.3</v>
      </c>
      <c r="D392">
        <f t="shared" si="12"/>
        <v>1.9017600000000001</v>
      </c>
      <c r="E392">
        <f t="shared" si="13"/>
        <v>0.59637476917095922</v>
      </c>
    </row>
    <row r="393" spans="1:5" x14ac:dyDescent="0.25">
      <c r="A393">
        <v>1982</v>
      </c>
      <c r="B393">
        <v>3</v>
      </c>
      <c r="C393">
        <v>30.9</v>
      </c>
      <c r="D393">
        <f t="shared" si="12"/>
        <v>2.0764800000000001</v>
      </c>
      <c r="E393">
        <f t="shared" si="13"/>
        <v>0.62467683934298768</v>
      </c>
    </row>
    <row r="394" spans="1:5" x14ac:dyDescent="0.25">
      <c r="A394">
        <v>1982</v>
      </c>
      <c r="B394">
        <v>4</v>
      </c>
      <c r="C394">
        <v>32.200000000000003</v>
      </c>
      <c r="D394">
        <f t="shared" si="12"/>
        <v>2.1638400000000004</v>
      </c>
      <c r="E394">
        <f t="shared" si="13"/>
        <v>0.63882787442900191</v>
      </c>
    </row>
    <row r="395" spans="1:5" x14ac:dyDescent="0.25">
      <c r="A395">
        <v>1982</v>
      </c>
      <c r="B395">
        <v>5</v>
      </c>
      <c r="C395">
        <v>40.299999999999997</v>
      </c>
      <c r="D395">
        <f t="shared" si="12"/>
        <v>2.7081600000000003</v>
      </c>
      <c r="E395">
        <f t="shared" si="13"/>
        <v>0.72699970842647499</v>
      </c>
    </row>
    <row r="396" spans="1:5" x14ac:dyDescent="0.25">
      <c r="A396">
        <v>1982</v>
      </c>
      <c r="B396">
        <v>6</v>
      </c>
      <c r="C396">
        <v>43.1</v>
      </c>
      <c r="D396">
        <f t="shared" si="12"/>
        <v>2.8963200000000002</v>
      </c>
      <c r="E396">
        <f t="shared" si="13"/>
        <v>0.75747886091942862</v>
      </c>
    </row>
    <row r="397" spans="1:5" x14ac:dyDescent="0.25">
      <c r="A397">
        <v>1983</v>
      </c>
      <c r="B397">
        <v>1</v>
      </c>
      <c r="C397">
        <v>30.1</v>
      </c>
      <c r="D397">
        <f t="shared" si="12"/>
        <v>2.0227200000000001</v>
      </c>
      <c r="E397">
        <f t="shared" si="13"/>
        <v>0.61596851005928666</v>
      </c>
    </row>
    <row r="398" spans="1:5" x14ac:dyDescent="0.25">
      <c r="A398">
        <v>1983</v>
      </c>
      <c r="B398">
        <v>2</v>
      </c>
      <c r="C398">
        <v>20.7</v>
      </c>
      <c r="D398">
        <f t="shared" si="12"/>
        <v>1.3910400000000003</v>
      </c>
      <c r="E398">
        <f t="shared" si="13"/>
        <v>0.51364564097579946</v>
      </c>
    </row>
    <row r="399" spans="1:5" x14ac:dyDescent="0.25">
      <c r="A399">
        <v>1983</v>
      </c>
      <c r="B399">
        <v>3</v>
      </c>
      <c r="C399">
        <v>17.100000000000001</v>
      </c>
      <c r="D399">
        <f t="shared" si="12"/>
        <v>1.1491200000000001</v>
      </c>
      <c r="E399">
        <f t="shared" si="13"/>
        <v>0.4744581591991448</v>
      </c>
    </row>
    <row r="400" spans="1:5" x14ac:dyDescent="0.25">
      <c r="A400">
        <v>1983</v>
      </c>
      <c r="B400">
        <v>4</v>
      </c>
      <c r="C400">
        <v>27.9</v>
      </c>
      <c r="D400">
        <f t="shared" si="12"/>
        <v>1.8748800000000001</v>
      </c>
      <c r="E400">
        <f t="shared" si="13"/>
        <v>0.59202060452910876</v>
      </c>
    </row>
    <row r="401" spans="1:5" x14ac:dyDescent="0.25">
      <c r="A401">
        <v>1983</v>
      </c>
      <c r="B401">
        <v>5</v>
      </c>
      <c r="C401">
        <v>25.4</v>
      </c>
      <c r="D401">
        <f t="shared" si="12"/>
        <v>1.7068800000000002</v>
      </c>
      <c r="E401">
        <f t="shared" si="13"/>
        <v>0.56480707551754306</v>
      </c>
    </row>
    <row r="402" spans="1:5" x14ac:dyDescent="0.25">
      <c r="A402">
        <v>1983</v>
      </c>
      <c r="B402">
        <v>6</v>
      </c>
      <c r="C402">
        <v>25.1</v>
      </c>
      <c r="D402">
        <f t="shared" si="12"/>
        <v>1.6867200000000002</v>
      </c>
      <c r="E402">
        <f t="shared" si="13"/>
        <v>0.56154145203615513</v>
      </c>
    </row>
    <row r="403" spans="1:5" x14ac:dyDescent="0.25">
      <c r="A403">
        <v>1984</v>
      </c>
      <c r="B403">
        <v>1</v>
      </c>
      <c r="C403">
        <v>44</v>
      </c>
      <c r="D403">
        <f t="shared" si="12"/>
        <v>2.9568000000000003</v>
      </c>
      <c r="E403">
        <f t="shared" si="13"/>
        <v>0.76727573136359228</v>
      </c>
    </row>
    <row r="404" spans="1:5" x14ac:dyDescent="0.25">
      <c r="A404">
        <v>1984</v>
      </c>
      <c r="B404">
        <v>2</v>
      </c>
      <c r="C404">
        <v>19.7</v>
      </c>
      <c r="D404">
        <f t="shared" si="12"/>
        <v>1.3238400000000001</v>
      </c>
      <c r="E404">
        <f t="shared" si="13"/>
        <v>0.50276022937117315</v>
      </c>
    </row>
    <row r="405" spans="1:5" x14ac:dyDescent="0.25">
      <c r="A405">
        <v>1984</v>
      </c>
      <c r="B405">
        <v>3</v>
      </c>
      <c r="C405">
        <v>29.6</v>
      </c>
      <c r="D405">
        <f t="shared" si="12"/>
        <v>1.9891200000000002</v>
      </c>
      <c r="E405">
        <f t="shared" si="13"/>
        <v>0.61052580425697356</v>
      </c>
    </row>
    <row r="406" spans="1:5" x14ac:dyDescent="0.25">
      <c r="A406">
        <v>1984</v>
      </c>
      <c r="B406">
        <v>4</v>
      </c>
      <c r="C406">
        <v>31.8</v>
      </c>
      <c r="D406">
        <f t="shared" si="12"/>
        <v>2.1369600000000002</v>
      </c>
      <c r="E406">
        <f t="shared" si="13"/>
        <v>0.63447370978715134</v>
      </c>
    </row>
    <row r="407" spans="1:5" x14ac:dyDescent="0.25">
      <c r="A407">
        <v>1984</v>
      </c>
      <c r="B407">
        <v>5</v>
      </c>
      <c r="C407">
        <v>32.6</v>
      </c>
      <c r="D407">
        <f t="shared" si="12"/>
        <v>2.1907200000000002</v>
      </c>
      <c r="E407">
        <f t="shared" si="13"/>
        <v>0.64318203907085236</v>
      </c>
    </row>
    <row r="408" spans="1:5" x14ac:dyDescent="0.25">
      <c r="A408">
        <v>1984</v>
      </c>
      <c r="B408">
        <v>6</v>
      </c>
      <c r="C408">
        <v>41.2</v>
      </c>
      <c r="D408">
        <f t="shared" si="12"/>
        <v>2.7686400000000004</v>
      </c>
      <c r="E408">
        <f t="shared" si="13"/>
        <v>0.73679657887063865</v>
      </c>
    </row>
    <row r="409" spans="1:5" x14ac:dyDescent="0.25">
      <c r="A409">
        <v>1985</v>
      </c>
      <c r="B409">
        <v>1</v>
      </c>
      <c r="C409">
        <v>30.5</v>
      </c>
      <c r="D409">
        <f t="shared" si="12"/>
        <v>2.0496000000000003</v>
      </c>
      <c r="E409">
        <f t="shared" si="13"/>
        <v>0.62032267470113722</v>
      </c>
    </row>
    <row r="410" spans="1:5" x14ac:dyDescent="0.25">
      <c r="A410">
        <v>1985</v>
      </c>
      <c r="B410">
        <v>2</v>
      </c>
      <c r="C410">
        <v>14.1</v>
      </c>
      <c r="D410">
        <f t="shared" si="12"/>
        <v>0.94752000000000014</v>
      </c>
      <c r="E410">
        <f t="shared" si="13"/>
        <v>0.44180192438526589</v>
      </c>
    </row>
    <row r="411" spans="1:5" x14ac:dyDescent="0.25">
      <c r="A411">
        <v>1985</v>
      </c>
      <c r="B411">
        <v>3</v>
      </c>
      <c r="C411">
        <v>11</v>
      </c>
      <c r="D411">
        <f t="shared" si="12"/>
        <v>0.73920000000000008</v>
      </c>
      <c r="E411">
        <f t="shared" si="13"/>
        <v>0.40805714841092428</v>
      </c>
    </row>
    <row r="412" spans="1:5" x14ac:dyDescent="0.25">
      <c r="A412">
        <v>1985</v>
      </c>
      <c r="B412">
        <v>4</v>
      </c>
      <c r="C412">
        <v>22.2</v>
      </c>
      <c r="D412">
        <f t="shared" si="12"/>
        <v>1.4918400000000001</v>
      </c>
      <c r="E412">
        <f t="shared" si="13"/>
        <v>0.52997375838273886</v>
      </c>
    </row>
    <row r="413" spans="1:5" x14ac:dyDescent="0.25">
      <c r="A413">
        <v>1985</v>
      </c>
      <c r="B413">
        <v>5</v>
      </c>
      <c r="C413">
        <v>23.4</v>
      </c>
      <c r="D413">
        <f t="shared" si="12"/>
        <v>1.5724800000000003</v>
      </c>
      <c r="E413">
        <f t="shared" si="13"/>
        <v>0.54303625230829045</v>
      </c>
    </row>
    <row r="414" spans="1:5" x14ac:dyDescent="0.25">
      <c r="A414">
        <v>1985</v>
      </c>
      <c r="B414">
        <v>6</v>
      </c>
      <c r="C414">
        <v>28.4</v>
      </c>
      <c r="D414">
        <f t="shared" si="12"/>
        <v>1.9084800000000002</v>
      </c>
      <c r="E414">
        <f t="shared" si="13"/>
        <v>0.59746331033142197</v>
      </c>
    </row>
    <row r="415" spans="1:5" x14ac:dyDescent="0.25">
      <c r="A415">
        <v>1986</v>
      </c>
      <c r="B415">
        <v>1</v>
      </c>
      <c r="C415">
        <v>18.2</v>
      </c>
      <c r="D415">
        <f t="shared" si="12"/>
        <v>1.2230400000000001</v>
      </c>
      <c r="E415">
        <f t="shared" si="13"/>
        <v>0.48643211196423369</v>
      </c>
    </row>
    <row r="416" spans="1:5" x14ac:dyDescent="0.25">
      <c r="A416">
        <v>1986</v>
      </c>
      <c r="B416">
        <v>2</v>
      </c>
      <c r="C416">
        <v>12.9</v>
      </c>
      <c r="D416">
        <f t="shared" si="12"/>
        <v>0.86688000000000009</v>
      </c>
      <c r="E416">
        <f t="shared" si="13"/>
        <v>0.4287394304597143</v>
      </c>
    </row>
    <row r="417" spans="1:5" x14ac:dyDescent="0.25">
      <c r="A417">
        <v>1986</v>
      </c>
      <c r="B417">
        <v>3</v>
      </c>
      <c r="C417">
        <v>13.5</v>
      </c>
      <c r="D417">
        <f t="shared" si="12"/>
        <v>0.90720000000000001</v>
      </c>
      <c r="E417">
        <f t="shared" si="13"/>
        <v>0.43527067742249004</v>
      </c>
    </row>
    <row r="418" spans="1:5" x14ac:dyDescent="0.25">
      <c r="A418">
        <v>1986</v>
      </c>
      <c r="B418">
        <v>4</v>
      </c>
      <c r="C418">
        <v>13.2</v>
      </c>
      <c r="D418">
        <f t="shared" si="12"/>
        <v>0.88704000000000005</v>
      </c>
      <c r="E418">
        <f t="shared" si="13"/>
        <v>0.43200505394110222</v>
      </c>
    </row>
    <row r="419" spans="1:5" x14ac:dyDescent="0.25">
      <c r="A419">
        <v>1986</v>
      </c>
      <c r="B419">
        <v>5</v>
      </c>
      <c r="C419">
        <v>21.3</v>
      </c>
      <c r="D419">
        <f t="shared" si="12"/>
        <v>1.4313600000000002</v>
      </c>
      <c r="E419">
        <f t="shared" si="13"/>
        <v>0.52017688793857519</v>
      </c>
    </row>
    <row r="420" spans="1:5" x14ac:dyDescent="0.25">
      <c r="A420">
        <v>1986</v>
      </c>
      <c r="B420">
        <v>6</v>
      </c>
      <c r="C420">
        <v>24.3</v>
      </c>
      <c r="D420">
        <f t="shared" si="12"/>
        <v>1.6329600000000002</v>
      </c>
      <c r="E420">
        <f t="shared" si="13"/>
        <v>0.55283312275245411</v>
      </c>
    </row>
    <row r="421" spans="1:5" x14ac:dyDescent="0.25">
      <c r="A421">
        <v>1987</v>
      </c>
      <c r="B421">
        <v>1</v>
      </c>
      <c r="C421">
        <v>13.2</v>
      </c>
      <c r="D421">
        <f t="shared" si="12"/>
        <v>0.88704000000000005</v>
      </c>
      <c r="E421">
        <f t="shared" si="13"/>
        <v>0.43200505394110222</v>
      </c>
    </row>
    <row r="422" spans="1:5" x14ac:dyDescent="0.25">
      <c r="A422">
        <v>1987</v>
      </c>
      <c r="B422">
        <v>2</v>
      </c>
      <c r="C422">
        <v>10.8</v>
      </c>
      <c r="D422">
        <f t="shared" si="12"/>
        <v>0.72576000000000007</v>
      </c>
      <c r="E422">
        <f t="shared" si="13"/>
        <v>0.40588006608999905</v>
      </c>
    </row>
    <row r="423" spans="1:5" x14ac:dyDescent="0.25">
      <c r="A423">
        <v>1987</v>
      </c>
      <c r="B423">
        <v>3</v>
      </c>
      <c r="C423">
        <v>12.4</v>
      </c>
      <c r="D423">
        <f t="shared" si="12"/>
        <v>0.83328000000000013</v>
      </c>
      <c r="E423">
        <f t="shared" si="13"/>
        <v>0.42329672465740115</v>
      </c>
    </row>
    <row r="424" spans="1:5" x14ac:dyDescent="0.25">
      <c r="A424">
        <v>1987</v>
      </c>
      <c r="B424">
        <v>4</v>
      </c>
      <c r="C424">
        <v>11.7</v>
      </c>
      <c r="D424">
        <f t="shared" si="12"/>
        <v>0.78624000000000016</v>
      </c>
      <c r="E424">
        <f t="shared" si="13"/>
        <v>0.41567693653416277</v>
      </c>
    </row>
    <row r="425" spans="1:5" x14ac:dyDescent="0.25">
      <c r="A425">
        <v>1987</v>
      </c>
      <c r="B425">
        <v>5</v>
      </c>
      <c r="C425">
        <v>12.3</v>
      </c>
      <c r="D425">
        <f t="shared" si="12"/>
        <v>0.82656000000000007</v>
      </c>
      <c r="E425">
        <f t="shared" si="13"/>
        <v>0.42220818349693851</v>
      </c>
    </row>
    <row r="426" spans="1:5" x14ac:dyDescent="0.25">
      <c r="A426">
        <v>1987</v>
      </c>
      <c r="B426">
        <v>6</v>
      </c>
      <c r="C426">
        <v>13.9</v>
      </c>
      <c r="D426">
        <f t="shared" si="12"/>
        <v>0.93408000000000002</v>
      </c>
      <c r="E426">
        <f t="shared" si="13"/>
        <v>0.4396248420643406</v>
      </c>
    </row>
    <row r="427" spans="1:5" x14ac:dyDescent="0.25">
      <c r="A427">
        <v>1988</v>
      </c>
      <c r="B427">
        <v>1</v>
      </c>
      <c r="C427">
        <v>30.6</v>
      </c>
      <c r="D427">
        <f t="shared" si="12"/>
        <v>2.0563200000000004</v>
      </c>
      <c r="E427">
        <f t="shared" si="13"/>
        <v>0.62141121586159986</v>
      </c>
    </row>
    <row r="428" spans="1:5" x14ac:dyDescent="0.25">
      <c r="A428">
        <v>1988</v>
      </c>
      <c r="B428">
        <v>2</v>
      </c>
      <c r="C428">
        <v>21.4</v>
      </c>
      <c r="D428">
        <f t="shared" si="12"/>
        <v>1.4380800000000002</v>
      </c>
      <c r="E428">
        <f t="shared" si="13"/>
        <v>0.52126542909903784</v>
      </c>
    </row>
    <row r="429" spans="1:5" x14ac:dyDescent="0.25">
      <c r="A429">
        <v>1988</v>
      </c>
      <c r="B429">
        <v>3</v>
      </c>
      <c r="C429">
        <v>16</v>
      </c>
      <c r="D429">
        <f t="shared" si="12"/>
        <v>1.0752000000000002</v>
      </c>
      <c r="E429">
        <f t="shared" si="13"/>
        <v>0.4624842064340558</v>
      </c>
    </row>
    <row r="430" spans="1:5" x14ac:dyDescent="0.25">
      <c r="A430">
        <v>1988</v>
      </c>
      <c r="B430">
        <v>4</v>
      </c>
      <c r="C430">
        <v>25</v>
      </c>
      <c r="D430">
        <f t="shared" si="12"/>
        <v>1.6800000000000002</v>
      </c>
      <c r="E430">
        <f t="shared" si="13"/>
        <v>0.56045291087569249</v>
      </c>
    </row>
    <row r="431" spans="1:5" x14ac:dyDescent="0.25">
      <c r="A431">
        <v>1988</v>
      </c>
      <c r="B431">
        <v>5</v>
      </c>
      <c r="C431">
        <v>29.7</v>
      </c>
      <c r="D431">
        <f t="shared" si="12"/>
        <v>1.9958400000000001</v>
      </c>
      <c r="E431">
        <f t="shared" si="13"/>
        <v>0.61161434541743609</v>
      </c>
    </row>
    <row r="432" spans="1:5" x14ac:dyDescent="0.25">
      <c r="A432">
        <v>1988</v>
      </c>
      <c r="B432">
        <v>6</v>
      </c>
      <c r="C432">
        <v>31.9</v>
      </c>
      <c r="D432">
        <f t="shared" si="12"/>
        <v>2.1436800000000003</v>
      </c>
      <c r="E432">
        <f t="shared" si="13"/>
        <v>0.63556225094761398</v>
      </c>
    </row>
    <row r="433" spans="1:5" x14ac:dyDescent="0.25">
      <c r="A433">
        <v>1989</v>
      </c>
      <c r="B433">
        <v>1</v>
      </c>
      <c r="C433">
        <v>25.9</v>
      </c>
      <c r="D433">
        <f t="shared" si="12"/>
        <v>1.7404800000000002</v>
      </c>
      <c r="E433">
        <f t="shared" si="13"/>
        <v>0.57024978131985615</v>
      </c>
    </row>
    <row r="434" spans="1:5" x14ac:dyDescent="0.25">
      <c r="A434">
        <v>1989</v>
      </c>
      <c r="B434">
        <v>2</v>
      </c>
      <c r="C434">
        <v>11.9</v>
      </c>
      <c r="D434">
        <f t="shared" si="12"/>
        <v>0.79968000000000006</v>
      </c>
      <c r="E434">
        <f t="shared" si="13"/>
        <v>0.41785401885508794</v>
      </c>
    </row>
    <row r="435" spans="1:5" x14ac:dyDescent="0.25">
      <c r="A435">
        <v>1989</v>
      </c>
      <c r="B435">
        <v>3</v>
      </c>
      <c r="C435">
        <v>16.8</v>
      </c>
      <c r="D435">
        <f t="shared" si="12"/>
        <v>1.12896</v>
      </c>
      <c r="E435">
        <f t="shared" si="13"/>
        <v>0.47119253571775677</v>
      </c>
    </row>
    <row r="436" spans="1:5" x14ac:dyDescent="0.25">
      <c r="A436">
        <v>1989</v>
      </c>
      <c r="B436">
        <v>4</v>
      </c>
      <c r="C436">
        <v>16.3</v>
      </c>
      <c r="D436">
        <f t="shared" si="12"/>
        <v>1.0953600000000001</v>
      </c>
      <c r="E436">
        <f t="shared" si="13"/>
        <v>0.46574982991544367</v>
      </c>
    </row>
    <row r="437" spans="1:5" x14ac:dyDescent="0.25">
      <c r="A437">
        <v>1989</v>
      </c>
      <c r="B437">
        <v>5</v>
      </c>
      <c r="C437">
        <v>25.07</v>
      </c>
      <c r="D437">
        <f t="shared" si="12"/>
        <v>1.6847040000000002</v>
      </c>
      <c r="E437">
        <f t="shared" si="13"/>
        <v>0.56121488968801636</v>
      </c>
    </row>
    <row r="438" spans="1:5" x14ac:dyDescent="0.25">
      <c r="A438">
        <v>1989</v>
      </c>
      <c r="B438">
        <v>6</v>
      </c>
      <c r="C438">
        <v>24.7</v>
      </c>
      <c r="D438">
        <f t="shared" si="12"/>
        <v>1.6598400000000002</v>
      </c>
      <c r="E438">
        <f t="shared" si="13"/>
        <v>0.55718728739430468</v>
      </c>
    </row>
    <row r="439" spans="1:5" x14ac:dyDescent="0.25">
      <c r="A439">
        <v>1990</v>
      </c>
      <c r="B439">
        <v>1</v>
      </c>
      <c r="C439">
        <v>34.6</v>
      </c>
      <c r="D439">
        <f t="shared" si="12"/>
        <v>2.3251200000000005</v>
      </c>
      <c r="E439">
        <f t="shared" si="13"/>
        <v>0.66495286228010508</v>
      </c>
    </row>
    <row r="440" spans="1:5" x14ac:dyDescent="0.25">
      <c r="A440">
        <v>1990</v>
      </c>
      <c r="B440">
        <v>2</v>
      </c>
      <c r="C440">
        <v>21.6</v>
      </c>
      <c r="D440">
        <f t="shared" si="12"/>
        <v>1.4515200000000001</v>
      </c>
      <c r="E440">
        <f t="shared" si="13"/>
        <v>0.52344251141996301</v>
      </c>
    </row>
    <row r="441" spans="1:5" x14ac:dyDescent="0.25">
      <c r="A441">
        <v>1990</v>
      </c>
      <c r="B441">
        <v>3</v>
      </c>
      <c r="C441">
        <v>18.399999999999999</v>
      </c>
      <c r="D441">
        <f t="shared" si="12"/>
        <v>1.23648</v>
      </c>
      <c r="E441">
        <f t="shared" si="13"/>
        <v>0.48860919428515887</v>
      </c>
    </row>
    <row r="442" spans="1:5" x14ac:dyDescent="0.25">
      <c r="A442">
        <v>1990</v>
      </c>
      <c r="B442">
        <v>4</v>
      </c>
      <c r="C442">
        <v>31.9</v>
      </c>
      <c r="D442">
        <f t="shared" si="12"/>
        <v>2.1436800000000003</v>
      </c>
      <c r="E442">
        <f t="shared" si="13"/>
        <v>0.63556225094761398</v>
      </c>
    </row>
    <row r="443" spans="1:5" x14ac:dyDescent="0.25">
      <c r="A443">
        <v>1990</v>
      </c>
      <c r="B443">
        <v>5</v>
      </c>
      <c r="C443">
        <v>32.200000000000003</v>
      </c>
      <c r="D443">
        <f t="shared" si="12"/>
        <v>2.1638400000000004</v>
      </c>
      <c r="E443">
        <f t="shared" si="13"/>
        <v>0.63882787442900191</v>
      </c>
    </row>
    <row r="444" spans="1:5" x14ac:dyDescent="0.25">
      <c r="A444">
        <v>1990</v>
      </c>
      <c r="B444">
        <v>6</v>
      </c>
      <c r="C444">
        <v>32.5</v>
      </c>
      <c r="D444">
        <f t="shared" si="12"/>
        <v>2.1840000000000002</v>
      </c>
      <c r="E444">
        <f t="shared" si="13"/>
        <v>0.64209349791038972</v>
      </c>
    </row>
    <row r="445" spans="1:5" x14ac:dyDescent="0.25">
      <c r="A445">
        <v>1991</v>
      </c>
      <c r="B445">
        <v>1</v>
      </c>
      <c r="C445">
        <v>26.1</v>
      </c>
      <c r="D445">
        <f t="shared" si="12"/>
        <v>1.7539200000000001</v>
      </c>
      <c r="E445">
        <f t="shared" si="13"/>
        <v>0.57242686364078144</v>
      </c>
    </row>
    <row r="446" spans="1:5" x14ac:dyDescent="0.25">
      <c r="A446">
        <v>1991</v>
      </c>
      <c r="B446">
        <v>2</v>
      </c>
      <c r="C446">
        <v>16.600000000000001</v>
      </c>
      <c r="D446">
        <f t="shared" si="12"/>
        <v>1.1155200000000003</v>
      </c>
      <c r="E446">
        <f t="shared" si="13"/>
        <v>0.46901545339683165</v>
      </c>
    </row>
    <row r="447" spans="1:5" x14ac:dyDescent="0.25">
      <c r="A447">
        <v>1991</v>
      </c>
      <c r="B447">
        <v>3</v>
      </c>
      <c r="C447">
        <v>15.8</v>
      </c>
      <c r="D447">
        <f t="shared" si="12"/>
        <v>1.06176</v>
      </c>
      <c r="E447">
        <f t="shared" si="13"/>
        <v>0.46030712411313052</v>
      </c>
    </row>
    <row r="448" spans="1:5" x14ac:dyDescent="0.25">
      <c r="A448">
        <v>1991</v>
      </c>
      <c r="B448">
        <v>4</v>
      </c>
      <c r="C448">
        <v>23.7</v>
      </c>
      <c r="D448">
        <f t="shared" si="12"/>
        <v>1.5926400000000001</v>
      </c>
      <c r="E448">
        <f t="shared" si="13"/>
        <v>0.54630187578967826</v>
      </c>
    </row>
    <row r="449" spans="1:5" x14ac:dyDescent="0.25">
      <c r="A449">
        <v>1991</v>
      </c>
      <c r="B449">
        <v>5</v>
      </c>
      <c r="C449">
        <v>42.1</v>
      </c>
      <c r="D449">
        <f t="shared" si="12"/>
        <v>2.8291200000000005</v>
      </c>
      <c r="E449">
        <f t="shared" si="13"/>
        <v>0.74659344931480243</v>
      </c>
    </row>
    <row r="450" spans="1:5" x14ac:dyDescent="0.25">
      <c r="A450">
        <v>1991</v>
      </c>
      <c r="B450">
        <v>6</v>
      </c>
      <c r="C450">
        <v>44.1</v>
      </c>
      <c r="D450">
        <f t="shared" si="12"/>
        <v>2.9635200000000004</v>
      </c>
      <c r="E450">
        <f t="shared" si="13"/>
        <v>0.76836427252405493</v>
      </c>
    </row>
    <row r="451" spans="1:5" x14ac:dyDescent="0.25">
      <c r="A451">
        <v>1992</v>
      </c>
      <c r="B451">
        <v>1</v>
      </c>
      <c r="C451">
        <v>21.2681</v>
      </c>
      <c r="D451">
        <f t="shared" si="12"/>
        <v>1.4292163200000003</v>
      </c>
      <c r="E451">
        <f t="shared" si="13"/>
        <v>0.51982964330838766</v>
      </c>
    </row>
    <row r="452" spans="1:5" x14ac:dyDescent="0.25">
      <c r="A452">
        <v>1992</v>
      </c>
      <c r="B452">
        <v>2</v>
      </c>
      <c r="C452">
        <v>13.4411</v>
      </c>
      <c r="D452">
        <f t="shared" si="12"/>
        <v>0.90324192000000003</v>
      </c>
      <c r="E452">
        <f t="shared" si="13"/>
        <v>0.43462952667897758</v>
      </c>
    </row>
    <row r="453" spans="1:5" x14ac:dyDescent="0.25">
      <c r="A453">
        <v>1992</v>
      </c>
      <c r="B453">
        <v>3</v>
      </c>
      <c r="C453">
        <v>11.7339</v>
      </c>
      <c r="D453">
        <f t="shared" si="12"/>
        <v>0.78851808000000001</v>
      </c>
      <c r="E453">
        <f t="shared" si="13"/>
        <v>0.4160459519875595</v>
      </c>
    </row>
    <row r="454" spans="1:5" x14ac:dyDescent="0.25">
      <c r="A454">
        <v>1992</v>
      </c>
      <c r="B454">
        <v>4</v>
      </c>
      <c r="C454">
        <v>24.036799999999999</v>
      </c>
      <c r="D454">
        <f t="shared" ref="D454:D517" si="14">(C454*60*1.12)/1000</f>
        <v>1.6152729600000002</v>
      </c>
      <c r="E454">
        <f t="shared" ref="E454:E517" si="15">(D454+1.7799)/6.1734</f>
        <v>0.54996808241811646</v>
      </c>
    </row>
    <row r="455" spans="1:5" x14ac:dyDescent="0.25">
      <c r="A455">
        <v>1992</v>
      </c>
      <c r="B455">
        <v>5</v>
      </c>
      <c r="C455">
        <v>31.578600000000002</v>
      </c>
      <c r="D455">
        <f t="shared" si="14"/>
        <v>2.1220819200000007</v>
      </c>
      <c r="E455">
        <f t="shared" si="15"/>
        <v>0.63206367965788723</v>
      </c>
    </row>
    <row r="456" spans="1:5" x14ac:dyDescent="0.25">
      <c r="A456">
        <v>1992</v>
      </c>
      <c r="B456">
        <v>6</v>
      </c>
      <c r="C456">
        <v>29.3705</v>
      </c>
      <c r="D456">
        <f t="shared" si="14"/>
        <v>1.9736976000000002</v>
      </c>
      <c r="E456">
        <f t="shared" si="15"/>
        <v>0.60802760229371178</v>
      </c>
    </row>
    <row r="457" spans="1:5" x14ac:dyDescent="0.25">
      <c r="A457">
        <v>1993</v>
      </c>
      <c r="B457">
        <v>1</v>
      </c>
      <c r="C457">
        <v>37.195500000000003</v>
      </c>
      <c r="D457">
        <f t="shared" si="14"/>
        <v>2.4995376</v>
      </c>
      <c r="E457">
        <f t="shared" si="15"/>
        <v>0.69320594809991243</v>
      </c>
    </row>
    <row r="458" spans="1:5" x14ac:dyDescent="0.25">
      <c r="A458">
        <v>1993</v>
      </c>
      <c r="B458">
        <v>2</v>
      </c>
      <c r="C458">
        <v>18.744399999999999</v>
      </c>
      <c r="D458">
        <f t="shared" si="14"/>
        <v>1.2596236800000002</v>
      </c>
      <c r="E458">
        <f t="shared" si="15"/>
        <v>0.49235813004179224</v>
      </c>
    </row>
    <row r="459" spans="1:5" x14ac:dyDescent="0.25">
      <c r="A459">
        <v>1993</v>
      </c>
      <c r="B459">
        <v>3</v>
      </c>
      <c r="C459">
        <v>20.5701</v>
      </c>
      <c r="D459">
        <f t="shared" si="14"/>
        <v>1.38231072</v>
      </c>
      <c r="E459">
        <f t="shared" si="15"/>
        <v>0.51223162600835848</v>
      </c>
    </row>
    <row r="460" spans="1:5" x14ac:dyDescent="0.25">
      <c r="A460">
        <v>1993</v>
      </c>
      <c r="B460">
        <v>4</v>
      </c>
      <c r="C460">
        <v>29.151599999999998</v>
      </c>
      <c r="D460">
        <f t="shared" si="14"/>
        <v>1.9589875200000002</v>
      </c>
      <c r="E460">
        <f t="shared" si="15"/>
        <v>0.60564478569345914</v>
      </c>
    </row>
    <row r="461" spans="1:5" x14ac:dyDescent="0.25">
      <c r="A461">
        <v>1993</v>
      </c>
      <c r="B461">
        <v>5</v>
      </c>
      <c r="C461">
        <v>36.942799999999998</v>
      </c>
      <c r="D461">
        <f t="shared" si="14"/>
        <v>2.4825561600000001</v>
      </c>
      <c r="E461">
        <f t="shared" si="15"/>
        <v>0.69045520458742349</v>
      </c>
    </row>
    <row r="462" spans="1:5" x14ac:dyDescent="0.25">
      <c r="A462">
        <v>1993</v>
      </c>
      <c r="B462">
        <v>6</v>
      </c>
      <c r="C462">
        <v>40.986899999999999</v>
      </c>
      <c r="D462">
        <f t="shared" si="14"/>
        <v>2.75431968</v>
      </c>
      <c r="E462">
        <f t="shared" si="15"/>
        <v>0.73447689765769264</v>
      </c>
    </row>
    <row r="463" spans="1:5" x14ac:dyDescent="0.25">
      <c r="A463">
        <v>1994</v>
      </c>
      <c r="B463">
        <v>1</v>
      </c>
      <c r="C463">
        <v>22.4724</v>
      </c>
      <c r="D463">
        <f t="shared" si="14"/>
        <v>1.5101452800000001</v>
      </c>
      <c r="E463">
        <f t="shared" si="15"/>
        <v>0.53293894450383905</v>
      </c>
    </row>
    <row r="464" spans="1:5" x14ac:dyDescent="0.25">
      <c r="A464">
        <v>1994</v>
      </c>
      <c r="B464">
        <v>2</v>
      </c>
      <c r="C464">
        <v>9.3514999999999997</v>
      </c>
      <c r="D464">
        <f t="shared" si="14"/>
        <v>0.62842080000000011</v>
      </c>
      <c r="E464">
        <f t="shared" si="15"/>
        <v>0.39011254738069789</v>
      </c>
    </row>
    <row r="465" spans="1:5" x14ac:dyDescent="0.25">
      <c r="A465">
        <v>1994</v>
      </c>
      <c r="B465">
        <v>3</v>
      </c>
      <c r="C465">
        <v>9.7248999999999999</v>
      </c>
      <c r="D465">
        <f t="shared" si="14"/>
        <v>0.65351328000000009</v>
      </c>
      <c r="E465">
        <f t="shared" si="15"/>
        <v>0.39417716007386527</v>
      </c>
    </row>
    <row r="466" spans="1:5" x14ac:dyDescent="0.25">
      <c r="A466">
        <v>1994</v>
      </c>
      <c r="B466">
        <v>4</v>
      </c>
      <c r="C466">
        <v>31.946000000000002</v>
      </c>
      <c r="D466">
        <f t="shared" si="14"/>
        <v>2.1467712000000003</v>
      </c>
      <c r="E466">
        <f t="shared" si="15"/>
        <v>0.63606297988142679</v>
      </c>
    </row>
    <row r="467" spans="1:5" x14ac:dyDescent="0.25">
      <c r="A467">
        <v>1994</v>
      </c>
      <c r="B467">
        <v>5</v>
      </c>
      <c r="C467">
        <v>31.651199999999999</v>
      </c>
      <c r="D467">
        <f t="shared" si="14"/>
        <v>2.1269606400000001</v>
      </c>
      <c r="E467">
        <f t="shared" si="15"/>
        <v>0.6328539605403829</v>
      </c>
    </row>
    <row r="468" spans="1:5" x14ac:dyDescent="0.25">
      <c r="A468">
        <v>1994</v>
      </c>
      <c r="B468">
        <v>6</v>
      </c>
      <c r="C468">
        <v>27.758600000000001</v>
      </c>
      <c r="D468">
        <f t="shared" si="14"/>
        <v>1.8653779200000005</v>
      </c>
      <c r="E468">
        <f t="shared" si="15"/>
        <v>0.59048140732821475</v>
      </c>
    </row>
    <row r="469" spans="1:5" x14ac:dyDescent="0.25">
      <c r="A469">
        <v>1995</v>
      </c>
      <c r="B469">
        <v>1</v>
      </c>
      <c r="C469">
        <v>5.4981999999999998</v>
      </c>
      <c r="D469">
        <f t="shared" si="14"/>
        <v>0.36947904000000004</v>
      </c>
      <c r="E469">
        <f t="shared" si="15"/>
        <v>0.34816779084459132</v>
      </c>
    </row>
    <row r="470" spans="1:5" x14ac:dyDescent="0.25">
      <c r="A470">
        <v>1995</v>
      </c>
      <c r="B470">
        <v>2</v>
      </c>
      <c r="C470">
        <v>2.6122000000000001</v>
      </c>
      <c r="D470">
        <f t="shared" si="14"/>
        <v>0.17553984000000003</v>
      </c>
      <c r="E470">
        <f t="shared" si="15"/>
        <v>0.31675249295363983</v>
      </c>
    </row>
    <row r="471" spans="1:5" x14ac:dyDescent="0.25">
      <c r="A471">
        <v>1995</v>
      </c>
      <c r="B471">
        <v>3</v>
      </c>
      <c r="C471">
        <v>2.5886999999999998</v>
      </c>
      <c r="D471">
        <f t="shared" si="14"/>
        <v>0.17396063999999997</v>
      </c>
      <c r="E471">
        <f t="shared" si="15"/>
        <v>0.3164966857809311</v>
      </c>
    </row>
    <row r="472" spans="1:5" x14ac:dyDescent="0.25">
      <c r="A472">
        <v>1995</v>
      </c>
      <c r="B472">
        <v>4</v>
      </c>
      <c r="C472">
        <v>9.2579999999999991</v>
      </c>
      <c r="D472">
        <f t="shared" si="14"/>
        <v>0.62213759999999996</v>
      </c>
      <c r="E472">
        <f t="shared" si="15"/>
        <v>0.38909476139566523</v>
      </c>
    </row>
    <row r="473" spans="1:5" x14ac:dyDescent="0.25">
      <c r="A473">
        <v>1995</v>
      </c>
      <c r="B473">
        <v>5</v>
      </c>
      <c r="C473">
        <v>8.5061</v>
      </c>
      <c r="D473">
        <f t="shared" si="14"/>
        <v>0.57160991999999999</v>
      </c>
      <c r="E473">
        <f t="shared" si="15"/>
        <v>0.38091002041014671</v>
      </c>
    </row>
    <row r="474" spans="1:5" x14ac:dyDescent="0.25">
      <c r="A474">
        <v>1995</v>
      </c>
      <c r="B474">
        <v>6</v>
      </c>
      <c r="C474">
        <v>7.0061999999999998</v>
      </c>
      <c r="D474">
        <f t="shared" si="14"/>
        <v>0.47081664000000001</v>
      </c>
      <c r="E474">
        <f t="shared" si="15"/>
        <v>0.3645829915443678</v>
      </c>
    </row>
    <row r="475" spans="1:5" x14ac:dyDescent="0.25">
      <c r="A475">
        <v>1996</v>
      </c>
      <c r="B475">
        <v>1</v>
      </c>
      <c r="C475">
        <v>24.84</v>
      </c>
      <c r="D475">
        <f t="shared" si="14"/>
        <v>1.6692480000000003</v>
      </c>
      <c r="E475">
        <f t="shared" si="15"/>
        <v>0.55871124501895231</v>
      </c>
    </row>
    <row r="476" spans="1:5" x14ac:dyDescent="0.25">
      <c r="A476">
        <v>1996</v>
      </c>
      <c r="B476">
        <v>2</v>
      </c>
      <c r="C476">
        <v>14.4</v>
      </c>
      <c r="D476">
        <f t="shared" si="14"/>
        <v>0.9676800000000001</v>
      </c>
      <c r="E476">
        <f t="shared" si="15"/>
        <v>0.44506754786665376</v>
      </c>
    </row>
    <row r="477" spans="1:5" x14ac:dyDescent="0.25">
      <c r="A477">
        <v>1996</v>
      </c>
      <c r="B477">
        <v>3</v>
      </c>
      <c r="C477">
        <v>15.01</v>
      </c>
      <c r="D477">
        <f t="shared" si="14"/>
        <v>1.0086720000000002</v>
      </c>
      <c r="E477">
        <f t="shared" si="15"/>
        <v>0.45170764894547577</v>
      </c>
    </row>
    <row r="478" spans="1:5" x14ac:dyDescent="0.25">
      <c r="A478">
        <v>1996</v>
      </c>
      <c r="B478">
        <v>4</v>
      </c>
      <c r="C478">
        <v>22.19</v>
      </c>
      <c r="D478">
        <f t="shared" si="14"/>
        <v>1.4911680000000003</v>
      </c>
      <c r="E478">
        <f t="shared" si="15"/>
        <v>0.52986490426669264</v>
      </c>
    </row>
    <row r="479" spans="1:5" x14ac:dyDescent="0.25">
      <c r="A479">
        <v>1996</v>
      </c>
      <c r="B479">
        <v>5</v>
      </c>
      <c r="C479">
        <v>24.05</v>
      </c>
      <c r="D479">
        <f t="shared" si="14"/>
        <v>1.61616</v>
      </c>
      <c r="E479">
        <f t="shared" si="15"/>
        <v>0.55011176985129751</v>
      </c>
    </row>
    <row r="480" spans="1:5" x14ac:dyDescent="0.25">
      <c r="A480">
        <v>1996</v>
      </c>
      <c r="B480">
        <v>6</v>
      </c>
      <c r="C480">
        <v>28.04</v>
      </c>
      <c r="D480">
        <f t="shared" si="14"/>
        <v>1.884288</v>
      </c>
      <c r="E480">
        <f t="shared" si="15"/>
        <v>0.59354456215375651</v>
      </c>
    </row>
    <row r="481" spans="1:5" x14ac:dyDescent="0.25">
      <c r="A481">
        <v>1997</v>
      </c>
      <c r="B481">
        <v>1</v>
      </c>
      <c r="C481">
        <v>51.4</v>
      </c>
      <c r="D481">
        <f t="shared" si="14"/>
        <v>3.4540800000000003</v>
      </c>
      <c r="E481">
        <f t="shared" si="15"/>
        <v>0.84782777723782687</v>
      </c>
    </row>
    <row r="482" spans="1:5" x14ac:dyDescent="0.25">
      <c r="A482">
        <v>1997</v>
      </c>
      <c r="B482">
        <v>2</v>
      </c>
      <c r="C482">
        <v>20.8</v>
      </c>
      <c r="D482">
        <f t="shared" si="14"/>
        <v>1.3977600000000001</v>
      </c>
      <c r="E482">
        <f t="shared" si="15"/>
        <v>0.5147341821362621</v>
      </c>
    </row>
    <row r="483" spans="1:5" x14ac:dyDescent="0.25">
      <c r="A483">
        <v>1997</v>
      </c>
      <c r="B483">
        <v>3</v>
      </c>
      <c r="C483">
        <v>20.7</v>
      </c>
      <c r="D483">
        <f t="shared" si="14"/>
        <v>1.3910400000000003</v>
      </c>
      <c r="E483">
        <f t="shared" si="15"/>
        <v>0.51364564097579946</v>
      </c>
    </row>
    <row r="484" spans="1:5" x14ac:dyDescent="0.25">
      <c r="A484">
        <v>1997</v>
      </c>
      <c r="B484">
        <v>4</v>
      </c>
      <c r="C484">
        <v>60.8</v>
      </c>
      <c r="D484">
        <f t="shared" si="14"/>
        <v>4.0857600000000005</v>
      </c>
      <c r="E484">
        <f t="shared" si="15"/>
        <v>0.95015064632131407</v>
      </c>
    </row>
    <row r="485" spans="1:5" x14ac:dyDescent="0.25">
      <c r="A485">
        <v>1997</v>
      </c>
      <c r="B485">
        <v>5</v>
      </c>
      <c r="C485">
        <v>62.6</v>
      </c>
      <c r="D485">
        <f t="shared" si="14"/>
        <v>4.2067200000000007</v>
      </c>
      <c r="E485">
        <f t="shared" si="15"/>
        <v>0.9697443872096414</v>
      </c>
    </row>
    <row r="486" spans="1:5" x14ac:dyDescent="0.25">
      <c r="A486">
        <v>1997</v>
      </c>
      <c r="B486">
        <v>6</v>
      </c>
      <c r="C486">
        <v>62.3</v>
      </c>
      <c r="D486">
        <f t="shared" si="14"/>
        <v>4.1865600000000001</v>
      </c>
      <c r="E486">
        <f t="shared" si="15"/>
        <v>0.96647876372825336</v>
      </c>
    </row>
    <row r="487" spans="1:5" x14ac:dyDescent="0.25">
      <c r="A487">
        <v>1998</v>
      </c>
      <c r="B487">
        <v>1</v>
      </c>
      <c r="C487">
        <v>30.83</v>
      </c>
      <c r="D487">
        <f t="shared" si="14"/>
        <v>2.0717760000000003</v>
      </c>
      <c r="E487">
        <f t="shared" si="15"/>
        <v>0.62391486053066392</v>
      </c>
    </row>
    <row r="488" spans="1:5" x14ac:dyDescent="0.25">
      <c r="A488">
        <v>1998</v>
      </c>
      <c r="B488">
        <v>2</v>
      </c>
      <c r="C488">
        <v>14.5</v>
      </c>
      <c r="D488">
        <f t="shared" si="14"/>
        <v>0.97440000000000004</v>
      </c>
      <c r="E488">
        <f t="shared" si="15"/>
        <v>0.44615608902711634</v>
      </c>
    </row>
    <row r="489" spans="1:5" x14ac:dyDescent="0.25">
      <c r="A489">
        <v>1998</v>
      </c>
      <c r="B489">
        <v>3</v>
      </c>
      <c r="C489">
        <v>18.77</v>
      </c>
      <c r="D489">
        <f t="shared" si="14"/>
        <v>1.2613440000000002</v>
      </c>
      <c r="E489">
        <f t="shared" si="15"/>
        <v>0.49263679657887066</v>
      </c>
    </row>
    <row r="490" spans="1:5" x14ac:dyDescent="0.25">
      <c r="A490">
        <v>1998</v>
      </c>
      <c r="B490">
        <v>4</v>
      </c>
      <c r="C490">
        <v>33.81</v>
      </c>
      <c r="D490">
        <f t="shared" si="14"/>
        <v>2.2720320000000003</v>
      </c>
      <c r="E490">
        <f t="shared" si="15"/>
        <v>0.65635338711245028</v>
      </c>
    </row>
    <row r="491" spans="1:5" x14ac:dyDescent="0.25">
      <c r="A491">
        <v>1998</v>
      </c>
      <c r="B491">
        <v>5</v>
      </c>
      <c r="C491">
        <v>37.340000000000003</v>
      </c>
      <c r="D491">
        <f t="shared" si="14"/>
        <v>2.5092480000000004</v>
      </c>
      <c r="E491">
        <f t="shared" si="15"/>
        <v>0.69477889007678117</v>
      </c>
    </row>
    <row r="492" spans="1:5" x14ac:dyDescent="0.25">
      <c r="A492">
        <v>1998</v>
      </c>
      <c r="B492">
        <v>6</v>
      </c>
      <c r="C492">
        <v>38.57</v>
      </c>
      <c r="D492">
        <f t="shared" si="14"/>
        <v>2.591904</v>
      </c>
      <c r="E492">
        <f t="shared" si="15"/>
        <v>0.70816794635047142</v>
      </c>
    </row>
    <row r="493" spans="1:5" x14ac:dyDescent="0.25">
      <c r="A493">
        <v>1999</v>
      </c>
      <c r="B493">
        <v>1</v>
      </c>
      <c r="C493">
        <v>40.84256357360406</v>
      </c>
      <c r="D493">
        <f t="shared" si="14"/>
        <v>2.7446202721461934</v>
      </c>
      <c r="E493">
        <f t="shared" si="15"/>
        <v>0.73290573624683208</v>
      </c>
    </row>
    <row r="494" spans="1:5" x14ac:dyDescent="0.25">
      <c r="A494">
        <v>1999</v>
      </c>
      <c r="B494">
        <v>2</v>
      </c>
      <c r="C494">
        <v>26.302368243654822</v>
      </c>
      <c r="D494">
        <f t="shared" si="14"/>
        <v>1.7675191459736044</v>
      </c>
      <c r="E494">
        <f t="shared" si="15"/>
        <v>0.57462972526866951</v>
      </c>
    </row>
    <row r="495" spans="1:5" x14ac:dyDescent="0.25">
      <c r="A495">
        <v>1999</v>
      </c>
      <c r="B495">
        <v>3</v>
      </c>
      <c r="C495">
        <v>20.397754964467008</v>
      </c>
      <c r="D495">
        <f t="shared" si="14"/>
        <v>1.370729133612183</v>
      </c>
      <c r="E495">
        <f t="shared" si="15"/>
        <v>0.5103555793585679</v>
      </c>
    </row>
    <row r="496" spans="1:5" x14ac:dyDescent="0.25">
      <c r="A496">
        <v>1999</v>
      </c>
      <c r="B496">
        <v>4</v>
      </c>
      <c r="C496">
        <v>52.067953461928937</v>
      </c>
      <c r="D496">
        <f t="shared" si="14"/>
        <v>3.4989664726416247</v>
      </c>
      <c r="E496">
        <f t="shared" si="15"/>
        <v>0.85509872560365829</v>
      </c>
    </row>
    <row r="497" spans="1:5" x14ac:dyDescent="0.25">
      <c r="A497">
        <v>1999</v>
      </c>
      <c r="B497">
        <v>5</v>
      </c>
      <c r="C497">
        <v>52.844544974619296</v>
      </c>
      <c r="D497">
        <f t="shared" si="14"/>
        <v>3.551153422294417</v>
      </c>
      <c r="E497">
        <f t="shared" si="15"/>
        <v>0.86355224386795237</v>
      </c>
    </row>
    <row r="498" spans="1:5" x14ac:dyDescent="0.25">
      <c r="A498">
        <v>1999</v>
      </c>
      <c r="B498">
        <v>6</v>
      </c>
      <c r="C498">
        <v>37.618150659898475</v>
      </c>
      <c r="D498">
        <f t="shared" si="14"/>
        <v>2.527939724345178</v>
      </c>
      <c r="E498">
        <f t="shared" si="15"/>
        <v>0.69780667449787448</v>
      </c>
    </row>
    <row r="499" spans="1:5" x14ac:dyDescent="0.25">
      <c r="A499">
        <v>2000</v>
      </c>
      <c r="B499">
        <v>1</v>
      </c>
      <c r="C499">
        <v>36.806818829268295</v>
      </c>
      <c r="D499">
        <f t="shared" si="14"/>
        <v>2.4734182253268298</v>
      </c>
      <c r="E499">
        <f t="shared" si="15"/>
        <v>0.68897499357352987</v>
      </c>
    </row>
    <row r="500" spans="1:5" x14ac:dyDescent="0.25">
      <c r="A500">
        <v>2000</v>
      </c>
      <c r="B500">
        <v>2</v>
      </c>
      <c r="C500">
        <v>22.49417151219512</v>
      </c>
      <c r="D500">
        <f t="shared" si="14"/>
        <v>1.5116083256195123</v>
      </c>
      <c r="E500">
        <f t="shared" si="15"/>
        <v>0.53317593637533811</v>
      </c>
    </row>
    <row r="501" spans="1:5" x14ac:dyDescent="0.25">
      <c r="A501">
        <v>2000</v>
      </c>
      <c r="B501">
        <v>3</v>
      </c>
      <c r="C501">
        <v>22.829211658536583</v>
      </c>
      <c r="D501">
        <f t="shared" si="14"/>
        <v>1.5341230234536585</v>
      </c>
      <c r="E501">
        <f t="shared" si="15"/>
        <v>0.53682298627233915</v>
      </c>
    </row>
    <row r="502" spans="1:5" x14ac:dyDescent="0.25">
      <c r="A502">
        <v>2000</v>
      </c>
      <c r="B502">
        <v>4</v>
      </c>
      <c r="C502">
        <v>33.103900097560974</v>
      </c>
      <c r="D502">
        <f t="shared" si="14"/>
        <v>2.2245820865560977</v>
      </c>
      <c r="E502">
        <f t="shared" si="15"/>
        <v>0.64866719904041492</v>
      </c>
    </row>
    <row r="503" spans="1:5" x14ac:dyDescent="0.25">
      <c r="A503">
        <v>2000</v>
      </c>
      <c r="B503">
        <v>5</v>
      </c>
      <c r="C503">
        <v>38.11772692682927</v>
      </c>
      <c r="D503">
        <f t="shared" si="14"/>
        <v>2.5615112494829271</v>
      </c>
      <c r="E503">
        <f t="shared" si="15"/>
        <v>0.70324476779131884</v>
      </c>
    </row>
    <row r="504" spans="1:5" x14ac:dyDescent="0.25">
      <c r="A504">
        <v>2000</v>
      </c>
      <c r="B504">
        <v>6</v>
      </c>
      <c r="C504">
        <v>35.381875609756101</v>
      </c>
      <c r="D504">
        <f t="shared" si="14"/>
        <v>2.37766204097561</v>
      </c>
      <c r="E504">
        <f t="shared" si="15"/>
        <v>0.67346390011591828</v>
      </c>
    </row>
    <row r="505" spans="1:5" x14ac:dyDescent="0.25">
      <c r="A505">
        <v>2001</v>
      </c>
      <c r="B505">
        <v>1</v>
      </c>
      <c r="C505">
        <v>38.139790243902446</v>
      </c>
      <c r="D505">
        <f t="shared" si="14"/>
        <v>2.5629939043902445</v>
      </c>
      <c r="E505">
        <f t="shared" si="15"/>
        <v>0.70348493607902363</v>
      </c>
    </row>
    <row r="506" spans="1:5" x14ac:dyDescent="0.25">
      <c r="A506">
        <v>2001</v>
      </c>
      <c r="B506">
        <v>2</v>
      </c>
      <c r="C506">
        <v>11.832383414634144</v>
      </c>
      <c r="D506">
        <f t="shared" si="14"/>
        <v>0.79513616546341459</v>
      </c>
      <c r="E506">
        <f t="shared" si="15"/>
        <v>0.41711798449208126</v>
      </c>
    </row>
    <row r="507" spans="1:5" x14ac:dyDescent="0.25">
      <c r="A507">
        <v>2001</v>
      </c>
      <c r="B507">
        <v>3</v>
      </c>
      <c r="C507">
        <v>18.164307512195123</v>
      </c>
      <c r="D507">
        <f t="shared" si="14"/>
        <v>1.2206414648195123</v>
      </c>
      <c r="E507">
        <f t="shared" si="15"/>
        <v>0.48604358454328445</v>
      </c>
    </row>
    <row r="508" spans="1:5" x14ac:dyDescent="0.25">
      <c r="A508">
        <v>2001</v>
      </c>
      <c r="B508">
        <v>4</v>
      </c>
      <c r="C508">
        <v>24.874530731707313</v>
      </c>
      <c r="D508">
        <f t="shared" si="14"/>
        <v>1.6715684651707319</v>
      </c>
      <c r="E508">
        <f t="shared" si="15"/>
        <v>0.5590871262465954</v>
      </c>
    </row>
    <row r="509" spans="1:5" x14ac:dyDescent="0.25">
      <c r="A509">
        <v>2001</v>
      </c>
      <c r="B509">
        <v>5</v>
      </c>
      <c r="C509">
        <v>28.035286829268294</v>
      </c>
      <c r="D509">
        <f t="shared" si="14"/>
        <v>1.8839712749268296</v>
      </c>
      <c r="E509">
        <f t="shared" si="15"/>
        <v>0.59349325735037894</v>
      </c>
    </row>
    <row r="510" spans="1:5" x14ac:dyDescent="0.25">
      <c r="A510">
        <v>2001</v>
      </c>
      <c r="B510">
        <v>6</v>
      </c>
      <c r="C510">
        <v>39.639847902439023</v>
      </c>
      <c r="D510">
        <f t="shared" si="14"/>
        <v>2.6637977790439025</v>
      </c>
      <c r="E510">
        <f t="shared" si="15"/>
        <v>0.71981368112286626</v>
      </c>
    </row>
    <row r="511" spans="1:5" x14ac:dyDescent="0.25">
      <c r="A511">
        <v>2002</v>
      </c>
      <c r="B511">
        <v>1</v>
      </c>
      <c r="C511">
        <v>35.259</v>
      </c>
      <c r="D511">
        <f t="shared" si="14"/>
        <v>2.3694048000000003</v>
      </c>
      <c r="E511">
        <f t="shared" si="15"/>
        <v>0.67212634852755371</v>
      </c>
    </row>
    <row r="512" spans="1:5" x14ac:dyDescent="0.25">
      <c r="A512">
        <v>2002</v>
      </c>
      <c r="B512">
        <v>2</v>
      </c>
      <c r="C512">
        <v>18.036000000000001</v>
      </c>
      <c r="D512">
        <f t="shared" si="14"/>
        <v>1.2120192000000001</v>
      </c>
      <c r="E512">
        <f t="shared" si="15"/>
        <v>0.48464690446107489</v>
      </c>
    </row>
    <row r="513" spans="1:5" x14ac:dyDescent="0.25">
      <c r="A513">
        <v>2002</v>
      </c>
      <c r="B513">
        <v>3</v>
      </c>
      <c r="C513">
        <v>19.696999999999999</v>
      </c>
      <c r="D513">
        <f t="shared" si="14"/>
        <v>1.3236384000000001</v>
      </c>
      <c r="E513">
        <f t="shared" si="15"/>
        <v>0.5027275731363593</v>
      </c>
    </row>
    <row r="514" spans="1:5" x14ac:dyDescent="0.25">
      <c r="A514">
        <v>2002</v>
      </c>
      <c r="B514">
        <v>4</v>
      </c>
      <c r="C514">
        <v>41.664999999999999</v>
      </c>
      <c r="D514">
        <f t="shared" si="14"/>
        <v>2.7998880000000002</v>
      </c>
      <c r="E514">
        <f t="shared" si="15"/>
        <v>0.74185829526678992</v>
      </c>
    </row>
    <row r="515" spans="1:5" x14ac:dyDescent="0.25">
      <c r="A515">
        <v>2002</v>
      </c>
      <c r="B515">
        <v>5</v>
      </c>
      <c r="C515">
        <v>40.716000000000001</v>
      </c>
      <c r="D515">
        <f t="shared" si="14"/>
        <v>2.7361152</v>
      </c>
      <c r="E515">
        <f t="shared" si="15"/>
        <v>0.73152803965399937</v>
      </c>
    </row>
    <row r="516" spans="1:5" x14ac:dyDescent="0.25">
      <c r="A516">
        <v>2002</v>
      </c>
      <c r="B516">
        <v>6</v>
      </c>
      <c r="C516">
        <v>41.524000000000001</v>
      </c>
      <c r="D516">
        <f t="shared" si="14"/>
        <v>2.7904128000000004</v>
      </c>
      <c r="E516">
        <f t="shared" si="15"/>
        <v>0.74032345223053742</v>
      </c>
    </row>
    <row r="517" spans="1:5" x14ac:dyDescent="0.25">
      <c r="A517">
        <v>2003</v>
      </c>
      <c r="B517">
        <v>1</v>
      </c>
      <c r="C517">
        <v>34.5</v>
      </c>
      <c r="D517">
        <f t="shared" si="14"/>
        <v>2.3184</v>
      </c>
      <c r="E517">
        <f t="shared" si="15"/>
        <v>0.66386432111964233</v>
      </c>
    </row>
    <row r="518" spans="1:5" x14ac:dyDescent="0.25">
      <c r="A518">
        <v>2003</v>
      </c>
      <c r="B518">
        <v>2</v>
      </c>
      <c r="C518">
        <v>18.2</v>
      </c>
      <c r="D518">
        <f t="shared" ref="D518:D581" si="16">(C518*60*1.12)/1000</f>
        <v>1.2230400000000001</v>
      </c>
      <c r="E518">
        <f t="shared" ref="E518:E581" si="17">(D518+1.7799)/6.1734</f>
        <v>0.48643211196423369</v>
      </c>
    </row>
    <row r="519" spans="1:5" x14ac:dyDescent="0.25">
      <c r="A519">
        <v>2003</v>
      </c>
      <c r="B519">
        <v>3</v>
      </c>
      <c r="C519">
        <v>23.6</v>
      </c>
      <c r="D519">
        <f t="shared" si="16"/>
        <v>1.58592</v>
      </c>
      <c r="E519">
        <f t="shared" si="17"/>
        <v>0.54521333462921573</v>
      </c>
    </row>
    <row r="520" spans="1:5" x14ac:dyDescent="0.25">
      <c r="A520">
        <v>2003</v>
      </c>
      <c r="B520">
        <v>4</v>
      </c>
      <c r="C520">
        <v>51.6</v>
      </c>
      <c r="D520">
        <f t="shared" si="16"/>
        <v>3.4675200000000004</v>
      </c>
      <c r="E520">
        <f t="shared" si="17"/>
        <v>0.85000485955875205</v>
      </c>
    </row>
    <row r="521" spans="1:5" x14ac:dyDescent="0.25">
      <c r="A521">
        <v>2003</v>
      </c>
      <c r="B521">
        <v>5</v>
      </c>
      <c r="C521">
        <v>59.5</v>
      </c>
      <c r="D521">
        <f t="shared" si="16"/>
        <v>3.9984000000000006</v>
      </c>
      <c r="E521">
        <f t="shared" si="17"/>
        <v>0.93599961123529996</v>
      </c>
    </row>
    <row r="522" spans="1:5" x14ac:dyDescent="0.25">
      <c r="A522">
        <v>2003</v>
      </c>
      <c r="B522">
        <v>6</v>
      </c>
      <c r="C522">
        <v>61</v>
      </c>
      <c r="D522">
        <f t="shared" si="16"/>
        <v>4.0992000000000006</v>
      </c>
      <c r="E522">
        <f t="shared" si="17"/>
        <v>0.95232772864223947</v>
      </c>
    </row>
    <row r="523" spans="1:5" x14ac:dyDescent="0.25">
      <c r="A523">
        <v>2004</v>
      </c>
      <c r="B523">
        <v>1</v>
      </c>
      <c r="C523">
        <v>60.536890243902441</v>
      </c>
      <c r="D523">
        <f t="shared" si="16"/>
        <v>4.0680790243902445</v>
      </c>
      <c r="E523">
        <f t="shared" si="17"/>
        <v>0.94728658832899937</v>
      </c>
    </row>
    <row r="524" spans="1:5" x14ac:dyDescent="0.25">
      <c r="A524">
        <v>2004</v>
      </c>
      <c r="B524">
        <v>2</v>
      </c>
      <c r="C524">
        <v>18.924695121951224</v>
      </c>
      <c r="D524">
        <f t="shared" si="16"/>
        <v>1.2717395121951225</v>
      </c>
      <c r="E524">
        <f t="shared" si="17"/>
        <v>0.49432071665453764</v>
      </c>
    </row>
    <row r="525" spans="1:5" x14ac:dyDescent="0.25">
      <c r="A525">
        <v>2004</v>
      </c>
      <c r="B525">
        <v>3</v>
      </c>
      <c r="C525">
        <v>19.478048780487811</v>
      </c>
      <c r="D525">
        <f t="shared" si="16"/>
        <v>1.308924878048781</v>
      </c>
      <c r="E525">
        <f t="shared" si="17"/>
        <v>0.5003441989906342</v>
      </c>
    </row>
    <row r="526" spans="1:5" x14ac:dyDescent="0.25">
      <c r="A526">
        <v>2004</v>
      </c>
      <c r="B526">
        <v>4</v>
      </c>
      <c r="C526">
        <v>54.671341463414635</v>
      </c>
      <c r="D526">
        <f t="shared" si="16"/>
        <v>3.6739141463414637</v>
      </c>
      <c r="E526">
        <f t="shared" si="17"/>
        <v>0.88343767556637576</v>
      </c>
    </row>
    <row r="527" spans="1:5" x14ac:dyDescent="0.25">
      <c r="A527">
        <v>2004</v>
      </c>
      <c r="B527">
        <v>5</v>
      </c>
      <c r="C527">
        <v>55.556707317073169</v>
      </c>
      <c r="D527">
        <f t="shared" si="16"/>
        <v>3.7334107317073175</v>
      </c>
      <c r="E527">
        <f t="shared" si="17"/>
        <v>0.89307524730413024</v>
      </c>
    </row>
    <row r="528" spans="1:5" x14ac:dyDescent="0.25">
      <c r="A528">
        <v>2004</v>
      </c>
      <c r="B528">
        <v>6</v>
      </c>
      <c r="C528">
        <v>65.262530487804867</v>
      </c>
      <c r="D528">
        <f t="shared" si="16"/>
        <v>4.385642048780487</v>
      </c>
      <c r="E528">
        <f t="shared" si="17"/>
        <v>0.99872712747926384</v>
      </c>
    </row>
    <row r="529" spans="1:5" x14ac:dyDescent="0.25">
      <c r="A529">
        <v>2005</v>
      </c>
      <c r="B529">
        <v>1</v>
      </c>
      <c r="C529">
        <v>44</v>
      </c>
      <c r="D529">
        <f t="shared" si="16"/>
        <v>2.9568000000000003</v>
      </c>
      <c r="E529">
        <f t="shared" si="17"/>
        <v>0.76727573136359228</v>
      </c>
    </row>
    <row r="530" spans="1:5" x14ac:dyDescent="0.25">
      <c r="A530">
        <v>2005</v>
      </c>
      <c r="B530">
        <v>2</v>
      </c>
      <c r="C530">
        <v>18</v>
      </c>
      <c r="D530">
        <f t="shared" si="16"/>
        <v>1.2096000000000002</v>
      </c>
      <c r="E530">
        <f t="shared" si="17"/>
        <v>0.48425502964330847</v>
      </c>
    </row>
    <row r="531" spans="1:5" x14ac:dyDescent="0.25">
      <c r="A531">
        <v>2005</v>
      </c>
      <c r="B531">
        <v>3</v>
      </c>
      <c r="C531">
        <v>18</v>
      </c>
      <c r="D531">
        <f t="shared" si="16"/>
        <v>1.2096000000000002</v>
      </c>
      <c r="E531">
        <f t="shared" si="17"/>
        <v>0.48425502964330847</v>
      </c>
    </row>
    <row r="532" spans="1:5" x14ac:dyDescent="0.25">
      <c r="A532">
        <v>2005</v>
      </c>
      <c r="B532">
        <v>4</v>
      </c>
      <c r="C532">
        <v>31</v>
      </c>
      <c r="D532">
        <f t="shared" si="16"/>
        <v>2.0832000000000002</v>
      </c>
      <c r="E532">
        <f t="shared" si="17"/>
        <v>0.62576538050345032</v>
      </c>
    </row>
    <row r="533" spans="1:5" x14ac:dyDescent="0.25">
      <c r="A533">
        <v>2005</v>
      </c>
      <c r="B533">
        <v>5</v>
      </c>
      <c r="C533">
        <v>38</v>
      </c>
      <c r="D533">
        <f t="shared" si="16"/>
        <v>2.5536000000000003</v>
      </c>
      <c r="E533">
        <f t="shared" si="17"/>
        <v>0.70196326173583456</v>
      </c>
    </row>
    <row r="534" spans="1:5" x14ac:dyDescent="0.25">
      <c r="A534">
        <v>2005</v>
      </c>
      <c r="B534">
        <v>6</v>
      </c>
      <c r="C534">
        <v>44</v>
      </c>
      <c r="D534">
        <f t="shared" si="16"/>
        <v>2.9568000000000003</v>
      </c>
      <c r="E534">
        <f t="shared" si="17"/>
        <v>0.76727573136359228</v>
      </c>
    </row>
    <row r="535" spans="1:5" x14ac:dyDescent="0.25">
      <c r="A535">
        <v>2006</v>
      </c>
      <c r="B535">
        <v>1</v>
      </c>
      <c r="C535" s="2">
        <v>33.111978098331775</v>
      </c>
      <c r="D535">
        <f t="shared" si="16"/>
        <v>2.2251249282078955</v>
      </c>
      <c r="E535">
        <f t="shared" si="17"/>
        <v>0.64875513140374752</v>
      </c>
    </row>
    <row r="536" spans="1:5" x14ac:dyDescent="0.25">
      <c r="A536">
        <v>2006</v>
      </c>
      <c r="B536">
        <v>2</v>
      </c>
      <c r="C536" s="2">
        <v>21.052994990112062</v>
      </c>
      <c r="D536">
        <f t="shared" si="16"/>
        <v>1.4147612633355309</v>
      </c>
      <c r="E536">
        <f t="shared" si="17"/>
        <v>0.51748813673754024</v>
      </c>
    </row>
    <row r="537" spans="1:5" x14ac:dyDescent="0.25">
      <c r="A537">
        <v>2006</v>
      </c>
      <c r="B537">
        <v>3</v>
      </c>
      <c r="C537" s="2">
        <v>22.811939697224567</v>
      </c>
      <c r="D537">
        <f t="shared" si="16"/>
        <v>1.5329623476534913</v>
      </c>
      <c r="E537">
        <f t="shared" si="17"/>
        <v>0.53663497386423875</v>
      </c>
    </row>
    <row r="538" spans="1:5" x14ac:dyDescent="0.25">
      <c r="A538">
        <v>2006</v>
      </c>
      <c r="B538">
        <v>4</v>
      </c>
      <c r="C538" s="2">
        <v>43.634205134156346</v>
      </c>
      <c r="D538">
        <f t="shared" si="16"/>
        <v>2.9322185850153071</v>
      </c>
      <c r="E538">
        <f t="shared" si="17"/>
        <v>0.76329390368602512</v>
      </c>
    </row>
    <row r="539" spans="1:5" x14ac:dyDescent="0.25">
      <c r="A539">
        <v>2006</v>
      </c>
      <c r="B539">
        <v>5</v>
      </c>
      <c r="C539" s="2">
        <v>45.082316646933471</v>
      </c>
      <c r="D539">
        <f t="shared" si="16"/>
        <v>3.0295316786739295</v>
      </c>
      <c r="E539">
        <f t="shared" si="17"/>
        <v>0.77905719355200209</v>
      </c>
    </row>
    <row r="540" spans="1:5" x14ac:dyDescent="0.25">
      <c r="A540">
        <v>2006</v>
      </c>
      <c r="B540">
        <v>6</v>
      </c>
      <c r="C540" s="2">
        <v>46.319684745415088</v>
      </c>
      <c r="D540">
        <f t="shared" si="16"/>
        <v>3.1126828148918944</v>
      </c>
      <c r="E540">
        <f t="shared" si="17"/>
        <v>0.79252645461040827</v>
      </c>
    </row>
    <row r="541" spans="1:5" x14ac:dyDescent="0.25">
      <c r="A541">
        <v>2007</v>
      </c>
      <c r="B541">
        <v>1</v>
      </c>
      <c r="C541">
        <v>2.95</v>
      </c>
      <c r="D541">
        <f t="shared" si="16"/>
        <v>0.19824</v>
      </c>
      <c r="E541">
        <f t="shared" si="17"/>
        <v>0.32042958499368257</v>
      </c>
    </row>
    <row r="542" spans="1:5" x14ac:dyDescent="0.25">
      <c r="A542">
        <v>2007</v>
      </c>
      <c r="B542">
        <v>2</v>
      </c>
      <c r="C542">
        <v>1.72</v>
      </c>
      <c r="D542">
        <f t="shared" si="16"/>
        <v>0.11558400000000002</v>
      </c>
      <c r="E542">
        <f t="shared" si="17"/>
        <v>0.30704052871999227</v>
      </c>
    </row>
    <row r="543" spans="1:5" x14ac:dyDescent="0.25">
      <c r="A543">
        <v>2007</v>
      </c>
      <c r="B543">
        <v>3</v>
      </c>
      <c r="C543">
        <v>1.0780000000000001</v>
      </c>
      <c r="D543">
        <f t="shared" si="16"/>
        <v>7.2441600000000009E-2</v>
      </c>
      <c r="E543">
        <f t="shared" si="17"/>
        <v>0.30005209446982217</v>
      </c>
    </row>
    <row r="544" spans="1:5" x14ac:dyDescent="0.25">
      <c r="A544">
        <v>2007</v>
      </c>
      <c r="B544">
        <v>4</v>
      </c>
      <c r="C544">
        <v>6.0679999999999996</v>
      </c>
      <c r="D544">
        <f t="shared" si="16"/>
        <v>0.40776960000000001</v>
      </c>
      <c r="E544">
        <f t="shared" si="17"/>
        <v>0.35437029837690737</v>
      </c>
    </row>
    <row r="545" spans="1:5" x14ac:dyDescent="0.25">
      <c r="A545">
        <v>2007</v>
      </c>
      <c r="B545">
        <v>5</v>
      </c>
      <c r="C545">
        <v>4.7889999999999997</v>
      </c>
      <c r="D545">
        <f t="shared" si="16"/>
        <v>0.32182080000000002</v>
      </c>
      <c r="E545">
        <f t="shared" si="17"/>
        <v>0.34044785693459029</v>
      </c>
    </row>
    <row r="546" spans="1:5" x14ac:dyDescent="0.25">
      <c r="A546">
        <v>2007</v>
      </c>
      <c r="B546">
        <v>6</v>
      </c>
      <c r="C546">
        <v>6.85</v>
      </c>
      <c r="D546">
        <f t="shared" si="16"/>
        <v>0.46032000000000006</v>
      </c>
      <c r="E546">
        <f t="shared" si="17"/>
        <v>0.36288269025172515</v>
      </c>
    </row>
    <row r="547" spans="1:5" x14ac:dyDescent="0.25">
      <c r="A547">
        <v>2008</v>
      </c>
      <c r="B547">
        <v>1</v>
      </c>
      <c r="C547">
        <v>51.69</v>
      </c>
      <c r="D547">
        <f t="shared" si="16"/>
        <v>3.4735679999999998</v>
      </c>
      <c r="E547">
        <f t="shared" si="17"/>
        <v>0.85098454660316836</v>
      </c>
    </row>
    <row r="548" spans="1:5" x14ac:dyDescent="0.25">
      <c r="A548">
        <v>2008</v>
      </c>
      <c r="B548">
        <v>2</v>
      </c>
      <c r="C548">
        <v>27.135999999999999</v>
      </c>
      <c r="D548">
        <f t="shared" si="16"/>
        <v>1.8235391999999999</v>
      </c>
      <c r="E548">
        <f t="shared" si="17"/>
        <v>0.58370415006317422</v>
      </c>
    </row>
    <row r="549" spans="1:5" x14ac:dyDescent="0.25">
      <c r="A549">
        <v>2008</v>
      </c>
      <c r="B549">
        <v>3</v>
      </c>
      <c r="C549">
        <v>38.021999999999998</v>
      </c>
      <c r="D549">
        <f t="shared" si="16"/>
        <v>2.5550783999999997</v>
      </c>
      <c r="E549">
        <f t="shared" si="17"/>
        <v>0.70220274079113609</v>
      </c>
    </row>
    <row r="550" spans="1:5" x14ac:dyDescent="0.25">
      <c r="A550">
        <v>2008</v>
      </c>
      <c r="B550">
        <v>4</v>
      </c>
      <c r="C550">
        <v>45.706000000000003</v>
      </c>
      <c r="D550">
        <f t="shared" si="16"/>
        <v>3.0714432000000005</v>
      </c>
      <c r="E550">
        <f t="shared" si="17"/>
        <v>0.78584624356108479</v>
      </c>
    </row>
    <row r="551" spans="1:5" x14ac:dyDescent="0.25">
      <c r="A551">
        <v>2008</v>
      </c>
      <c r="B551">
        <v>5</v>
      </c>
      <c r="C551">
        <v>45.856999999999999</v>
      </c>
      <c r="D551">
        <f t="shared" si="16"/>
        <v>3.0815904000000005</v>
      </c>
      <c r="E551">
        <f t="shared" si="17"/>
        <v>0.78748994071338341</v>
      </c>
    </row>
    <row r="552" spans="1:5" x14ac:dyDescent="0.25">
      <c r="A552">
        <v>2008</v>
      </c>
      <c r="B552">
        <v>6</v>
      </c>
      <c r="C552">
        <v>48.83</v>
      </c>
      <c r="D552">
        <f t="shared" si="16"/>
        <v>3.2813760000000003</v>
      </c>
      <c r="E552">
        <f t="shared" si="17"/>
        <v>0.8198522694139373</v>
      </c>
    </row>
    <row r="553" spans="1:5" x14ac:dyDescent="0.25">
      <c r="A553" s="3">
        <v>2009</v>
      </c>
      <c r="B553" s="3">
        <v>1</v>
      </c>
      <c r="C553" s="3">
        <v>2.48</v>
      </c>
      <c r="D553">
        <f t="shared" si="16"/>
        <v>0.16665600000000003</v>
      </c>
      <c r="E553">
        <f t="shared" si="17"/>
        <v>0.31531344153950824</v>
      </c>
    </row>
    <row r="554" spans="1:5" x14ac:dyDescent="0.25">
      <c r="A554" s="3">
        <v>2009</v>
      </c>
      <c r="B554" s="3">
        <v>2</v>
      </c>
      <c r="C554" s="3">
        <v>4.91</v>
      </c>
      <c r="D554">
        <f t="shared" si="16"/>
        <v>0.32995200000000008</v>
      </c>
      <c r="E554">
        <f t="shared" si="17"/>
        <v>0.34176499173875013</v>
      </c>
    </row>
    <row r="555" spans="1:5" x14ac:dyDescent="0.25">
      <c r="A555" s="3">
        <v>2009</v>
      </c>
      <c r="B555" s="3">
        <v>3</v>
      </c>
      <c r="C555" s="3">
        <v>4.38</v>
      </c>
      <c r="D555">
        <f t="shared" si="16"/>
        <v>0.29433599999999999</v>
      </c>
      <c r="E555">
        <f t="shared" si="17"/>
        <v>0.33599572358829816</v>
      </c>
    </row>
    <row r="556" spans="1:5" x14ac:dyDescent="0.25">
      <c r="A556" s="3">
        <v>2009</v>
      </c>
      <c r="B556" s="3">
        <v>4</v>
      </c>
      <c r="C556" s="3">
        <v>2.61</v>
      </c>
      <c r="D556">
        <f t="shared" si="16"/>
        <v>0.17539200000000002</v>
      </c>
      <c r="E556">
        <f t="shared" si="17"/>
        <v>0.31672854504810966</v>
      </c>
    </row>
    <row r="557" spans="1:5" x14ac:dyDescent="0.25">
      <c r="A557" s="3">
        <v>2009</v>
      </c>
      <c r="B557" s="3">
        <v>5</v>
      </c>
      <c r="C557" s="3">
        <v>8.27</v>
      </c>
      <c r="D557">
        <f t="shared" si="16"/>
        <v>0.55574400000000002</v>
      </c>
      <c r="E557">
        <f t="shared" si="17"/>
        <v>0.37833997473029451</v>
      </c>
    </row>
    <row r="558" spans="1:5" x14ac:dyDescent="0.25">
      <c r="A558" s="3">
        <v>2009</v>
      </c>
      <c r="B558" s="3">
        <v>6</v>
      </c>
      <c r="C558" s="3">
        <v>5.32</v>
      </c>
      <c r="D558">
        <f t="shared" si="16"/>
        <v>0.3575040000000001</v>
      </c>
      <c r="E558">
        <f t="shared" si="17"/>
        <v>0.34622801049664692</v>
      </c>
    </row>
    <row r="559" spans="1:5" x14ac:dyDescent="0.25">
      <c r="A559" s="4">
        <v>2010</v>
      </c>
      <c r="B559">
        <v>1</v>
      </c>
      <c r="C559" s="5">
        <v>34.426270772685001</v>
      </c>
      <c r="D559">
        <f t="shared" si="16"/>
        <v>2.3134453959244321</v>
      </c>
      <c r="E559">
        <f t="shared" si="17"/>
        <v>0.66306174813302754</v>
      </c>
    </row>
    <row r="560" spans="1:5" x14ac:dyDescent="0.25">
      <c r="A560" s="4">
        <v>2010</v>
      </c>
      <c r="B560">
        <v>2</v>
      </c>
      <c r="C560" s="5">
        <v>18.518178246727498</v>
      </c>
      <c r="D560">
        <f t="shared" si="16"/>
        <v>1.244421578180088</v>
      </c>
      <c r="E560">
        <f t="shared" si="17"/>
        <v>0.48989561314350089</v>
      </c>
    </row>
    <row r="561" spans="1:5" x14ac:dyDescent="0.25">
      <c r="A561" s="4">
        <v>2010</v>
      </c>
      <c r="B561">
        <v>3</v>
      </c>
      <c r="C561" s="5">
        <v>24.411951305279995</v>
      </c>
      <c r="D561">
        <f t="shared" si="16"/>
        <v>1.6404831277148157</v>
      </c>
      <c r="E561">
        <f t="shared" si="17"/>
        <v>0.55405175879010204</v>
      </c>
    </row>
    <row r="562" spans="1:5" x14ac:dyDescent="0.25">
      <c r="A562" s="4">
        <v>2010</v>
      </c>
      <c r="B562">
        <v>4</v>
      </c>
      <c r="C562" s="5">
        <v>35.676356042002496</v>
      </c>
      <c r="D562">
        <f t="shared" si="16"/>
        <v>2.3974511260225682</v>
      </c>
      <c r="E562">
        <f t="shared" si="17"/>
        <v>0.67666944083042868</v>
      </c>
    </row>
    <row r="563" spans="1:5" x14ac:dyDescent="0.25">
      <c r="A563" s="4">
        <v>2010</v>
      </c>
      <c r="B563">
        <v>5</v>
      </c>
      <c r="C563" s="5">
        <v>37.017678177810005</v>
      </c>
      <c r="D563">
        <f t="shared" si="16"/>
        <v>2.4875879735488327</v>
      </c>
      <c r="E563">
        <f t="shared" si="17"/>
        <v>0.69127028437308979</v>
      </c>
    </row>
    <row r="564" spans="1:5" x14ac:dyDescent="0.25">
      <c r="A564" s="4">
        <v>2010</v>
      </c>
      <c r="B564">
        <v>6</v>
      </c>
      <c r="C564" s="5">
        <v>39.721065231375015</v>
      </c>
      <c r="D564">
        <f t="shared" si="16"/>
        <v>2.6692555835484009</v>
      </c>
      <c r="E564">
        <f t="shared" si="17"/>
        <v>0.72069776517776285</v>
      </c>
    </row>
    <row r="565" spans="1:5" x14ac:dyDescent="0.25">
      <c r="A565" s="4">
        <v>2011</v>
      </c>
      <c r="B565" s="4">
        <v>1</v>
      </c>
      <c r="C565" s="5">
        <v>19.148468526000002</v>
      </c>
      <c r="D565">
        <f t="shared" si="16"/>
        <v>1.2867770849472004</v>
      </c>
      <c r="E565">
        <f t="shared" si="17"/>
        <v>0.49675658226377695</v>
      </c>
    </row>
    <row r="566" spans="1:5" x14ac:dyDescent="0.25">
      <c r="A566" s="4">
        <v>2011</v>
      </c>
      <c r="B566" s="4">
        <v>2</v>
      </c>
      <c r="C566" s="5">
        <v>6.4270760533269238</v>
      </c>
      <c r="D566">
        <f t="shared" si="16"/>
        <v>0.43189951078356931</v>
      </c>
      <c r="E566">
        <f t="shared" si="17"/>
        <v>0.3582789890147357</v>
      </c>
    </row>
    <row r="567" spans="1:5" x14ac:dyDescent="0.25">
      <c r="A567" s="4">
        <v>2011</v>
      </c>
      <c r="B567" s="4">
        <v>3</v>
      </c>
      <c r="C567" s="5">
        <v>8.4494429871161572</v>
      </c>
      <c r="D567">
        <f t="shared" si="16"/>
        <v>0.56780256873420576</v>
      </c>
      <c r="E567">
        <f t="shared" si="17"/>
        <v>0.38029328550461755</v>
      </c>
    </row>
    <row r="568" spans="1:5" x14ac:dyDescent="0.25">
      <c r="A568" s="4">
        <v>2011</v>
      </c>
      <c r="B568" s="4">
        <v>4</v>
      </c>
      <c r="C568" s="5">
        <v>23.147570857569235</v>
      </c>
      <c r="D568">
        <f t="shared" si="16"/>
        <v>1.5555167616286529</v>
      </c>
      <c r="E568">
        <f t="shared" si="17"/>
        <v>0.54028845719192875</v>
      </c>
    </row>
    <row r="569" spans="1:5" x14ac:dyDescent="0.25">
      <c r="A569" s="4">
        <v>2011</v>
      </c>
      <c r="B569" s="4">
        <v>5</v>
      </c>
      <c r="C569" s="5">
        <v>23.818030269583847</v>
      </c>
      <c r="D569">
        <f t="shared" si="16"/>
        <v>1.6005716341160345</v>
      </c>
      <c r="E569">
        <f t="shared" si="17"/>
        <v>0.54758668385590348</v>
      </c>
    </row>
    <row r="570" spans="1:5" x14ac:dyDescent="0.25">
      <c r="A570" s="4">
        <v>2011</v>
      </c>
      <c r="B570" s="4">
        <v>6</v>
      </c>
      <c r="C570" s="5">
        <v>24.932517517938461</v>
      </c>
      <c r="D570">
        <f t="shared" si="16"/>
        <v>1.675465177205465</v>
      </c>
      <c r="E570">
        <f t="shared" si="17"/>
        <v>0.5597183362823509</v>
      </c>
    </row>
    <row r="571" spans="1:5" x14ac:dyDescent="0.25">
      <c r="A571" s="4">
        <v>2012</v>
      </c>
      <c r="B571" s="4">
        <v>1</v>
      </c>
      <c r="C571" s="4">
        <v>39.520000000000003</v>
      </c>
      <c r="D571">
        <f t="shared" si="16"/>
        <v>2.6557440000000008</v>
      </c>
      <c r="E571">
        <f t="shared" si="17"/>
        <v>0.71850908737486652</v>
      </c>
    </row>
    <row r="572" spans="1:5" x14ac:dyDescent="0.25">
      <c r="A572" s="4">
        <v>2012</v>
      </c>
      <c r="B572" s="4">
        <v>2</v>
      </c>
      <c r="C572" s="4">
        <v>15.22</v>
      </c>
      <c r="D572">
        <f t="shared" si="16"/>
        <v>1.0227840000000001</v>
      </c>
      <c r="E572">
        <f t="shared" si="17"/>
        <v>0.45399358538244733</v>
      </c>
    </row>
    <row r="573" spans="1:5" x14ac:dyDescent="0.25">
      <c r="A573" s="4">
        <v>2012</v>
      </c>
      <c r="B573" s="4">
        <v>3</v>
      </c>
      <c r="C573" s="4">
        <v>19.41</v>
      </c>
      <c r="D573">
        <f t="shared" si="16"/>
        <v>1.3043520000000002</v>
      </c>
      <c r="E573">
        <f t="shared" si="17"/>
        <v>0.4996034600058315</v>
      </c>
    </row>
    <row r="574" spans="1:5" x14ac:dyDescent="0.25">
      <c r="A574" s="4">
        <v>2012</v>
      </c>
      <c r="B574" s="4">
        <v>4</v>
      </c>
      <c r="C574" s="4">
        <v>44.37</v>
      </c>
      <c r="D574">
        <f t="shared" si="16"/>
        <v>2.9816640000000003</v>
      </c>
      <c r="E574">
        <f t="shared" si="17"/>
        <v>0.77130333365730386</v>
      </c>
    </row>
    <row r="575" spans="1:5" x14ac:dyDescent="0.25">
      <c r="A575" s="4">
        <v>2012</v>
      </c>
      <c r="B575" s="4">
        <v>5</v>
      </c>
      <c r="C575" s="4">
        <v>46.67</v>
      </c>
      <c r="D575">
        <f t="shared" si="16"/>
        <v>3.1362240000000008</v>
      </c>
      <c r="E575">
        <f t="shared" si="17"/>
        <v>0.7963397803479445</v>
      </c>
    </row>
    <row r="576" spans="1:5" x14ac:dyDescent="0.25">
      <c r="A576" s="4">
        <v>2012</v>
      </c>
      <c r="B576" s="4">
        <v>6</v>
      </c>
      <c r="C576" s="4">
        <v>44.76</v>
      </c>
      <c r="D576">
        <f t="shared" si="16"/>
        <v>3.0078720000000003</v>
      </c>
      <c r="E576">
        <f t="shared" si="17"/>
        <v>0.7755486441831082</v>
      </c>
    </row>
    <row r="577" spans="1:5" x14ac:dyDescent="0.25">
      <c r="A577" s="4">
        <v>2013</v>
      </c>
      <c r="B577" s="4">
        <v>1</v>
      </c>
      <c r="C577" s="4">
        <v>42.56</v>
      </c>
      <c r="D577">
        <f t="shared" si="16"/>
        <v>2.8600320000000008</v>
      </c>
      <c r="E577">
        <f t="shared" si="17"/>
        <v>0.75160073865293042</v>
      </c>
    </row>
    <row r="578" spans="1:5" x14ac:dyDescent="0.25">
      <c r="A578" s="4">
        <v>2013</v>
      </c>
      <c r="B578" s="4">
        <v>2</v>
      </c>
      <c r="C578" s="4">
        <v>15.32</v>
      </c>
      <c r="D578">
        <f t="shared" si="16"/>
        <v>1.0295040000000002</v>
      </c>
      <c r="E578">
        <f t="shared" si="17"/>
        <v>0.45508212654290991</v>
      </c>
    </row>
    <row r="579" spans="1:5" x14ac:dyDescent="0.25">
      <c r="A579" s="4">
        <v>2013</v>
      </c>
      <c r="B579" s="4">
        <v>3</v>
      </c>
      <c r="C579" s="4">
        <v>22.68</v>
      </c>
      <c r="D579">
        <f t="shared" si="16"/>
        <v>1.5240959999999999</v>
      </c>
      <c r="E579">
        <f t="shared" si="17"/>
        <v>0.5351987559529594</v>
      </c>
    </row>
    <row r="580" spans="1:5" x14ac:dyDescent="0.25">
      <c r="A580" s="4">
        <v>2013</v>
      </c>
      <c r="B580" s="4">
        <v>4</v>
      </c>
      <c r="C580" s="4">
        <v>52.08</v>
      </c>
      <c r="D580">
        <f t="shared" si="16"/>
        <v>3.4997759999999998</v>
      </c>
      <c r="E580">
        <f t="shared" si="17"/>
        <v>0.8552298571289727</v>
      </c>
    </row>
    <row r="581" spans="1:5" x14ac:dyDescent="0.25">
      <c r="A581" s="4">
        <v>2013</v>
      </c>
      <c r="B581" s="4">
        <v>5</v>
      </c>
      <c r="C581" s="4">
        <v>49.43</v>
      </c>
      <c r="D581">
        <f t="shared" si="16"/>
        <v>3.3216960000000002</v>
      </c>
      <c r="E581">
        <f t="shared" si="17"/>
        <v>0.82638351637671315</v>
      </c>
    </row>
    <row r="582" spans="1:5" x14ac:dyDescent="0.25">
      <c r="A582" s="4">
        <v>2013</v>
      </c>
      <c r="B582" s="4">
        <v>6</v>
      </c>
      <c r="C582" s="4">
        <v>53.15</v>
      </c>
      <c r="D582">
        <f t="shared" ref="D582:D594" si="18">(C582*60*1.12)/1000</f>
        <v>3.5716800000000002</v>
      </c>
      <c r="E582">
        <f t="shared" ref="E582:E594" si="19">(D582+1.7799)/6.1734</f>
        <v>0.86687724754592288</v>
      </c>
    </row>
    <row r="583" spans="1:5" x14ac:dyDescent="0.25">
      <c r="A583" s="4">
        <v>2014</v>
      </c>
      <c r="B583" s="4">
        <v>1</v>
      </c>
      <c r="C583" s="6">
        <v>33.384755516538497</v>
      </c>
      <c r="D583">
        <f t="shared" si="18"/>
        <v>2.2434555707113875</v>
      </c>
      <c r="E583">
        <f t="shared" si="19"/>
        <v>0.65172442587737522</v>
      </c>
    </row>
    <row r="584" spans="1:5" x14ac:dyDescent="0.25">
      <c r="A584" s="4">
        <v>2014</v>
      </c>
      <c r="B584" s="4">
        <v>2</v>
      </c>
      <c r="C584" s="6">
        <v>17.285203808653844</v>
      </c>
      <c r="D584">
        <f t="shared" si="18"/>
        <v>1.1615656959415386</v>
      </c>
      <c r="E584">
        <f t="shared" si="19"/>
        <v>0.47647417888708632</v>
      </c>
    </row>
    <row r="585" spans="1:5" x14ac:dyDescent="0.25">
      <c r="A585" s="4">
        <v>2014</v>
      </c>
      <c r="B585" s="4">
        <v>3</v>
      </c>
      <c r="C585" s="6">
        <v>17.787166421538462</v>
      </c>
      <c r="D585">
        <f t="shared" si="18"/>
        <v>1.1952975835273847</v>
      </c>
      <c r="E585">
        <f t="shared" si="19"/>
        <v>0.48193824853846901</v>
      </c>
    </row>
    <row r="586" spans="1:5" x14ac:dyDescent="0.25">
      <c r="A586" s="4">
        <v>2014</v>
      </c>
      <c r="B586" s="4">
        <v>4</v>
      </c>
      <c r="C586" s="6">
        <v>32.950048496538457</v>
      </c>
      <c r="D586">
        <f t="shared" si="18"/>
        <v>2.2142432589673846</v>
      </c>
      <c r="E586">
        <f t="shared" si="19"/>
        <v>0.64699246103725416</v>
      </c>
    </row>
    <row r="587" spans="1:5" x14ac:dyDescent="0.25">
      <c r="A587" s="4">
        <v>2014</v>
      </c>
      <c r="B587" s="4">
        <v>5</v>
      </c>
      <c r="C587" s="6">
        <v>31.949733305769229</v>
      </c>
      <c r="D587">
        <f t="shared" si="18"/>
        <v>2.1470220781476925</v>
      </c>
      <c r="E587">
        <f t="shared" si="19"/>
        <v>0.63610361845137076</v>
      </c>
    </row>
    <row r="588" spans="1:5" x14ac:dyDescent="0.25">
      <c r="A588" s="4">
        <v>2014</v>
      </c>
      <c r="B588" s="4">
        <v>6</v>
      </c>
      <c r="C588" s="6">
        <v>35.207409790384617</v>
      </c>
      <c r="D588">
        <f t="shared" si="18"/>
        <v>2.3659379379138463</v>
      </c>
      <c r="E588">
        <f t="shared" si="19"/>
        <v>0.67156476786112129</v>
      </c>
    </row>
    <row r="589" spans="1:5" x14ac:dyDescent="0.25">
      <c r="A589" s="4">
        <v>2015</v>
      </c>
      <c r="B589" s="4">
        <v>1</v>
      </c>
      <c r="C589" s="6">
        <v>46.389474306175003</v>
      </c>
      <c r="D589">
        <f t="shared" si="18"/>
        <v>3.1173726733749607</v>
      </c>
      <c r="E589">
        <f t="shared" si="19"/>
        <v>0.79328614270498599</v>
      </c>
    </row>
    <row r="590" spans="1:5" x14ac:dyDescent="0.25">
      <c r="A590" s="4">
        <v>2015</v>
      </c>
      <c r="B590" s="4">
        <v>2</v>
      </c>
      <c r="C590" s="6">
        <v>27.025697793688</v>
      </c>
      <c r="D590">
        <f t="shared" si="18"/>
        <v>1.8161268917358337</v>
      </c>
      <c r="E590">
        <f t="shared" si="19"/>
        <v>0.58250346514656981</v>
      </c>
    </row>
    <row r="591" spans="1:5" x14ac:dyDescent="0.25">
      <c r="A591" s="4">
        <v>2015</v>
      </c>
      <c r="B591" s="4">
        <v>3</v>
      </c>
      <c r="C591" s="6">
        <v>26.024143361854001</v>
      </c>
      <c r="D591">
        <f t="shared" si="18"/>
        <v>1.748822433916589</v>
      </c>
      <c r="E591">
        <f t="shared" si="19"/>
        <v>0.57160113291161907</v>
      </c>
    </row>
    <row r="592" spans="1:5" x14ac:dyDescent="0.25">
      <c r="A592" s="4">
        <v>2015</v>
      </c>
      <c r="B592" s="4">
        <v>4</v>
      </c>
      <c r="C592" s="6">
        <v>60.976270017124001</v>
      </c>
      <c r="D592">
        <f t="shared" si="18"/>
        <v>4.0976053451507335</v>
      </c>
      <c r="E592">
        <f t="shared" si="19"/>
        <v>0.95206941801126344</v>
      </c>
    </row>
    <row r="593" spans="1:5" x14ac:dyDescent="0.25">
      <c r="A593" s="4">
        <v>2015</v>
      </c>
      <c r="B593" s="4">
        <v>5</v>
      </c>
      <c r="C593" s="6">
        <v>57.588118777529992</v>
      </c>
      <c r="D593">
        <f t="shared" si="18"/>
        <v>3.8699215818500159</v>
      </c>
      <c r="E593">
        <f t="shared" si="19"/>
        <v>0.91518799718955779</v>
      </c>
    </row>
    <row r="594" spans="1:5" x14ac:dyDescent="0.25">
      <c r="A594" s="4">
        <v>2015</v>
      </c>
      <c r="B594" s="4">
        <v>6</v>
      </c>
      <c r="C594" s="6">
        <v>60.241319054344999</v>
      </c>
      <c r="D594">
        <f t="shared" si="18"/>
        <v>4.0482166404519848</v>
      </c>
      <c r="E594">
        <f t="shared" si="19"/>
        <v>0.94406917427219761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opLeftCell="A27" workbookViewId="0">
      <selection activeCell="F47" sqref="F47:G90"/>
    </sheetView>
  </sheetViews>
  <sheetFormatPr defaultRowHeight="15" x14ac:dyDescent="0.25"/>
  <sheetData>
    <row r="1" spans="1:26" ht="15.75" thickBot="1" x14ac:dyDescent="0.3"/>
    <row r="2" spans="1:26" ht="30.75" thickBot="1" x14ac:dyDescent="0.3">
      <c r="J2" s="27" t="s">
        <v>63</v>
      </c>
      <c r="K2" s="28" t="s">
        <v>0</v>
      </c>
      <c r="L2" s="28" t="s">
        <v>64</v>
      </c>
      <c r="M2" s="28" t="s">
        <v>65</v>
      </c>
      <c r="N2" s="28" t="s">
        <v>1</v>
      </c>
      <c r="O2" s="28" t="s">
        <v>66</v>
      </c>
      <c r="P2" s="28" t="s">
        <v>67</v>
      </c>
      <c r="Q2" s="28" t="s">
        <v>57</v>
      </c>
      <c r="R2" s="28" t="s">
        <v>68</v>
      </c>
      <c r="S2" s="28" t="s">
        <v>2</v>
      </c>
      <c r="T2" s="28" t="s">
        <v>29</v>
      </c>
      <c r="U2" s="28" t="s">
        <v>69</v>
      </c>
      <c r="V2" s="28" t="s">
        <v>27</v>
      </c>
      <c r="W2" s="28" t="s">
        <v>70</v>
      </c>
      <c r="X2" s="28" t="s">
        <v>25</v>
      </c>
      <c r="Y2" s="28" t="s">
        <v>71</v>
      </c>
      <c r="Z2" s="28" t="s">
        <v>31</v>
      </c>
    </row>
    <row r="3" spans="1:26" x14ac:dyDescent="0.25">
      <c r="A3" s="27">
        <v>1</v>
      </c>
      <c r="B3" s="36">
        <v>1</v>
      </c>
      <c r="C3" s="36">
        <v>1971</v>
      </c>
      <c r="D3" s="36">
        <v>0</v>
      </c>
      <c r="E3" s="36">
        <v>4</v>
      </c>
      <c r="F3" s="36">
        <v>33.700000000000003</v>
      </c>
      <c r="G3" s="36">
        <v>1.7568999999999999</v>
      </c>
      <c r="J3" s="29">
        <v>1</v>
      </c>
      <c r="K3" s="26">
        <v>1971</v>
      </c>
      <c r="L3" s="26" t="s">
        <v>3</v>
      </c>
      <c r="M3" s="26">
        <v>33.700000000000003</v>
      </c>
      <c r="N3" s="26">
        <v>36.725000000000001</v>
      </c>
      <c r="O3" s="26">
        <v>35.700000000000003</v>
      </c>
      <c r="P3" s="26">
        <v>35.524999999999999</v>
      </c>
      <c r="Q3" s="26">
        <v>35.225000000000001</v>
      </c>
      <c r="R3" s="26">
        <v>35.424999999999997</v>
      </c>
      <c r="S3" s="26">
        <v>37.424999999999997</v>
      </c>
      <c r="T3" s="26">
        <v>30.75</v>
      </c>
      <c r="U3" s="26">
        <v>31.85</v>
      </c>
      <c r="V3" s="26">
        <v>35.549999999999997</v>
      </c>
      <c r="W3" s="26">
        <v>35.950000000000003</v>
      </c>
      <c r="X3" s="26">
        <v>38.9</v>
      </c>
      <c r="Y3" s="26">
        <v>38.225000000000001</v>
      </c>
      <c r="Z3" s="26">
        <v>34.299999999999997</v>
      </c>
    </row>
    <row r="4" spans="1:26" x14ac:dyDescent="0.25">
      <c r="A4" s="29">
        <v>2</v>
      </c>
      <c r="B4" s="26">
        <v>1</v>
      </c>
      <c r="C4" s="26">
        <v>1972</v>
      </c>
      <c r="D4" s="26">
        <v>0</v>
      </c>
      <c r="E4" s="26">
        <v>4</v>
      </c>
      <c r="F4" s="26">
        <v>27.98</v>
      </c>
      <c r="G4" s="26">
        <v>2.0106999999999999</v>
      </c>
      <c r="J4" s="29">
        <v>2</v>
      </c>
      <c r="K4" s="26">
        <v>1972</v>
      </c>
      <c r="L4" s="26" t="s">
        <v>3</v>
      </c>
      <c r="M4" s="26">
        <v>27.98</v>
      </c>
      <c r="N4" s="26">
        <v>27.95</v>
      </c>
      <c r="O4" s="26">
        <v>27.557500000000001</v>
      </c>
      <c r="P4" s="26">
        <v>25.377500000000001</v>
      </c>
      <c r="Q4" s="26">
        <v>25.017499999999998</v>
      </c>
      <c r="R4" s="26">
        <v>23.047499999999999</v>
      </c>
      <c r="S4" s="26">
        <v>21.84</v>
      </c>
      <c r="T4" s="26">
        <v>27.4025</v>
      </c>
      <c r="U4" s="26">
        <v>25.5</v>
      </c>
      <c r="V4" s="26">
        <v>25.65</v>
      </c>
      <c r="W4" s="26">
        <v>27.072500000000002</v>
      </c>
      <c r="X4" s="26">
        <v>24.8675</v>
      </c>
      <c r="Y4" s="26">
        <v>21.327500000000001</v>
      </c>
      <c r="Z4" s="26">
        <v>25.44</v>
      </c>
    </row>
    <row r="5" spans="1:26" x14ac:dyDescent="0.25">
      <c r="A5" s="29">
        <v>3</v>
      </c>
      <c r="B5" s="26">
        <v>1</v>
      </c>
      <c r="C5" s="26">
        <v>1974</v>
      </c>
      <c r="D5" s="26">
        <v>0</v>
      </c>
      <c r="E5" s="26">
        <v>4</v>
      </c>
      <c r="F5" s="26">
        <v>17.061</v>
      </c>
      <c r="G5" s="26">
        <v>2.7610000000000001</v>
      </c>
      <c r="J5" s="29">
        <v>3</v>
      </c>
      <c r="K5" s="26">
        <v>1974</v>
      </c>
      <c r="L5" s="26" t="s">
        <v>3</v>
      </c>
      <c r="M5" s="26">
        <v>17.061</v>
      </c>
      <c r="N5" s="26">
        <v>16.546800000000001</v>
      </c>
      <c r="O5" s="26">
        <v>27.043500000000002</v>
      </c>
      <c r="P5" s="26">
        <v>32.609499999999997</v>
      </c>
      <c r="Q5" s="26">
        <v>30.310500000000001</v>
      </c>
      <c r="R5" s="26">
        <v>29.645</v>
      </c>
      <c r="S5" s="26">
        <v>27.799800000000001</v>
      </c>
      <c r="T5" s="26">
        <v>24.2303</v>
      </c>
      <c r="U5" s="26">
        <v>31.823</v>
      </c>
      <c r="V5" s="26">
        <v>33.7288</v>
      </c>
      <c r="W5" s="26">
        <v>34.273299999999999</v>
      </c>
      <c r="X5" s="26">
        <v>30.8248</v>
      </c>
      <c r="Y5" s="26">
        <v>29.130800000000001</v>
      </c>
      <c r="Z5" s="26">
        <v>31.943999999999999</v>
      </c>
    </row>
    <row r="6" spans="1:26" x14ac:dyDescent="0.25">
      <c r="A6" s="29">
        <v>4</v>
      </c>
      <c r="B6" s="26">
        <v>1</v>
      </c>
      <c r="C6" s="26">
        <v>1975</v>
      </c>
      <c r="D6" s="26">
        <v>0</v>
      </c>
      <c r="E6" s="26">
        <v>4</v>
      </c>
      <c r="F6" s="26">
        <v>28.797999999999998</v>
      </c>
      <c r="G6" s="26">
        <v>4.4960000000000004</v>
      </c>
      <c r="J6" s="29">
        <v>4</v>
      </c>
      <c r="K6" s="26">
        <v>1975</v>
      </c>
      <c r="L6" s="26" t="s">
        <v>3</v>
      </c>
      <c r="M6" s="26">
        <v>28.797999999999998</v>
      </c>
      <c r="N6" s="26">
        <v>26.861999999999998</v>
      </c>
      <c r="O6" s="26">
        <v>34.878300000000003</v>
      </c>
      <c r="P6" s="26">
        <v>39.718299999999999</v>
      </c>
      <c r="Q6" s="26">
        <v>46.857300000000002</v>
      </c>
      <c r="R6" s="26">
        <v>51.273800000000001</v>
      </c>
      <c r="S6" s="26">
        <v>50.547800000000002</v>
      </c>
      <c r="T6" s="26">
        <v>51.183</v>
      </c>
      <c r="U6" s="26">
        <v>43.862499999999997</v>
      </c>
      <c r="V6" s="26">
        <v>45.223799999999997</v>
      </c>
      <c r="W6" s="26">
        <v>46.826999999999998</v>
      </c>
      <c r="X6" s="26">
        <v>47.19</v>
      </c>
      <c r="Y6" s="26">
        <v>48.732799999999997</v>
      </c>
      <c r="Z6" s="26">
        <v>47.915999999999997</v>
      </c>
    </row>
    <row r="7" spans="1:26" x14ac:dyDescent="0.25">
      <c r="A7" s="29">
        <v>5</v>
      </c>
      <c r="B7" s="26">
        <v>1</v>
      </c>
      <c r="C7" s="26">
        <v>1976</v>
      </c>
      <c r="D7" s="26">
        <v>0</v>
      </c>
      <c r="E7" s="26">
        <v>4</v>
      </c>
      <c r="F7" s="26">
        <v>25.440300000000001</v>
      </c>
      <c r="G7" s="26">
        <v>3.7443</v>
      </c>
      <c r="J7" s="29">
        <v>5</v>
      </c>
      <c r="K7" s="26">
        <v>1976</v>
      </c>
      <c r="L7" s="26" t="s">
        <v>3</v>
      </c>
      <c r="M7" s="26">
        <v>25.440300000000001</v>
      </c>
      <c r="N7" s="26">
        <v>23.2623</v>
      </c>
      <c r="O7" s="26">
        <v>27.497299999999999</v>
      </c>
      <c r="P7" s="26">
        <v>32.064999999999998</v>
      </c>
      <c r="Q7" s="26">
        <v>40.111499999999999</v>
      </c>
      <c r="R7" s="26">
        <v>44.588500000000003</v>
      </c>
      <c r="S7" s="26">
        <v>46.7363</v>
      </c>
      <c r="T7" s="26">
        <v>39.960299999999997</v>
      </c>
      <c r="U7" s="26">
        <v>39.506500000000003</v>
      </c>
      <c r="V7" s="26">
        <v>37.903300000000002</v>
      </c>
      <c r="W7" s="26">
        <v>39.294800000000002</v>
      </c>
      <c r="X7" s="26">
        <v>39.234299999999998</v>
      </c>
      <c r="Y7" s="26">
        <v>46.070799999999998</v>
      </c>
      <c r="Z7" s="26">
        <v>43.015500000000003</v>
      </c>
    </row>
    <row r="8" spans="1:26" x14ac:dyDescent="0.25">
      <c r="A8" s="29">
        <v>6</v>
      </c>
      <c r="B8" s="26">
        <v>1</v>
      </c>
      <c r="C8" s="26">
        <v>1977</v>
      </c>
      <c r="D8" s="26">
        <v>0</v>
      </c>
      <c r="E8" s="26">
        <v>4</v>
      </c>
      <c r="F8" s="26">
        <v>15.609</v>
      </c>
      <c r="G8" s="26">
        <v>4.2550999999999997</v>
      </c>
      <c r="J8" s="29">
        <v>6</v>
      </c>
      <c r="K8" s="26">
        <v>1977</v>
      </c>
      <c r="L8" s="26" t="s">
        <v>3</v>
      </c>
      <c r="M8" s="26">
        <v>15.609</v>
      </c>
      <c r="N8" s="26">
        <v>16.970300000000002</v>
      </c>
      <c r="O8" s="26">
        <v>26.861999999999998</v>
      </c>
      <c r="P8" s="26">
        <v>28.1325</v>
      </c>
      <c r="Q8" s="26">
        <v>28.737500000000001</v>
      </c>
      <c r="R8" s="26">
        <v>29.4938</v>
      </c>
      <c r="S8" s="26">
        <v>28.828299999999999</v>
      </c>
      <c r="T8" s="26">
        <v>26.075500000000002</v>
      </c>
      <c r="U8" s="26">
        <v>31.762499999999999</v>
      </c>
      <c r="V8" s="26">
        <v>30.673500000000001</v>
      </c>
      <c r="W8" s="26">
        <v>33.154000000000003</v>
      </c>
      <c r="X8" s="26">
        <v>30.0685</v>
      </c>
      <c r="Y8" s="26">
        <v>25.893999999999998</v>
      </c>
      <c r="Z8" s="26">
        <v>34.636299999999999</v>
      </c>
    </row>
    <row r="9" spans="1:26" x14ac:dyDescent="0.25">
      <c r="A9" s="29">
        <v>7</v>
      </c>
      <c r="B9" s="26">
        <v>1</v>
      </c>
      <c r="C9" s="26">
        <v>1978</v>
      </c>
      <c r="D9" s="26">
        <v>0</v>
      </c>
      <c r="E9" s="26">
        <v>4</v>
      </c>
      <c r="F9" s="26">
        <v>20.721299999999999</v>
      </c>
      <c r="G9" s="26">
        <v>1.8885000000000001</v>
      </c>
      <c r="J9" s="29">
        <v>7</v>
      </c>
      <c r="K9" s="26">
        <v>1978</v>
      </c>
      <c r="L9" s="26" t="s">
        <v>3</v>
      </c>
      <c r="M9" s="26">
        <v>20.721299999999999</v>
      </c>
      <c r="N9" s="26">
        <v>20.721299999999999</v>
      </c>
      <c r="O9" s="26">
        <v>26.287299999999998</v>
      </c>
      <c r="P9" s="26">
        <v>33.637999999999998</v>
      </c>
      <c r="Q9" s="26">
        <v>39.688000000000002</v>
      </c>
      <c r="R9" s="26">
        <v>44.346499999999999</v>
      </c>
      <c r="S9" s="26">
        <v>38.568800000000003</v>
      </c>
      <c r="T9" s="26">
        <v>37.4193</v>
      </c>
      <c r="U9" s="26">
        <v>34.878300000000003</v>
      </c>
      <c r="V9" s="26">
        <v>39.627499999999998</v>
      </c>
      <c r="W9" s="26">
        <v>39.536799999999999</v>
      </c>
      <c r="X9" s="26">
        <v>40.262799999999999</v>
      </c>
      <c r="Y9" s="26">
        <v>47.401800000000001</v>
      </c>
      <c r="Z9" s="26">
        <v>38.780500000000004</v>
      </c>
    </row>
    <row r="10" spans="1:26" x14ac:dyDescent="0.25">
      <c r="A10" s="29">
        <v>8</v>
      </c>
      <c r="B10" s="26">
        <v>1</v>
      </c>
      <c r="C10" s="26">
        <v>1979</v>
      </c>
      <c r="D10" s="26">
        <v>0</v>
      </c>
      <c r="E10" s="26">
        <v>4</v>
      </c>
      <c r="F10" s="26">
        <v>42.177500000000002</v>
      </c>
      <c r="G10" s="26">
        <v>4.4763000000000002</v>
      </c>
      <c r="J10" s="29">
        <v>8</v>
      </c>
      <c r="K10" s="26">
        <v>1979</v>
      </c>
      <c r="L10" s="26" t="s">
        <v>3</v>
      </c>
      <c r="M10" s="26">
        <v>42.177500000000002</v>
      </c>
      <c r="N10" s="26">
        <v>37.674999999999997</v>
      </c>
      <c r="O10" s="26">
        <v>44.68</v>
      </c>
      <c r="P10" s="26">
        <v>35.807499999999997</v>
      </c>
      <c r="Q10" s="26">
        <v>38.357500000000002</v>
      </c>
      <c r="R10" s="26">
        <v>42.177500000000002</v>
      </c>
      <c r="S10" s="26">
        <v>39.582500000000003</v>
      </c>
      <c r="T10" s="26">
        <v>35.67</v>
      </c>
      <c r="U10" s="26">
        <v>46.045000000000002</v>
      </c>
      <c r="V10" s="26">
        <v>32.762500000000003</v>
      </c>
      <c r="W10" s="26">
        <v>38.585000000000001</v>
      </c>
      <c r="X10" s="26">
        <v>31.987500000000001</v>
      </c>
      <c r="Y10" s="26">
        <v>39.765000000000001</v>
      </c>
      <c r="Z10" s="26">
        <v>45.865000000000002</v>
      </c>
    </row>
    <row r="11" spans="1:26" x14ac:dyDescent="0.25">
      <c r="A11" s="29">
        <v>9</v>
      </c>
      <c r="B11" s="26">
        <v>1</v>
      </c>
      <c r="C11" s="26">
        <v>1980</v>
      </c>
      <c r="D11" s="26">
        <v>0</v>
      </c>
      <c r="E11" s="26">
        <v>4</v>
      </c>
      <c r="F11" s="26">
        <v>18.997499999999999</v>
      </c>
      <c r="G11" s="26">
        <v>3.8881999999999999</v>
      </c>
      <c r="J11" s="29">
        <v>9</v>
      </c>
      <c r="K11" s="26">
        <v>1980</v>
      </c>
      <c r="L11" s="26" t="s">
        <v>3</v>
      </c>
      <c r="M11" s="26">
        <v>18.997499999999999</v>
      </c>
      <c r="N11" s="26">
        <v>20.842500000000001</v>
      </c>
      <c r="O11" s="26">
        <v>28.405000000000001</v>
      </c>
      <c r="P11" s="26">
        <v>37.417499999999997</v>
      </c>
      <c r="Q11" s="26">
        <v>52.302500000000002</v>
      </c>
      <c r="R11" s="26">
        <v>60.712499999999999</v>
      </c>
      <c r="S11" s="26">
        <v>55.297499999999999</v>
      </c>
      <c r="T11" s="26">
        <v>42.505000000000003</v>
      </c>
      <c r="U11" s="26">
        <v>47.914999999999999</v>
      </c>
      <c r="V11" s="26">
        <v>51.092500000000001</v>
      </c>
      <c r="W11" s="26">
        <v>52.994999999999997</v>
      </c>
      <c r="X11" s="26">
        <v>51.667499999999997</v>
      </c>
      <c r="Y11" s="26">
        <v>56.292499999999997</v>
      </c>
      <c r="Z11" s="26">
        <v>52.06</v>
      </c>
    </row>
    <row r="12" spans="1:26" x14ac:dyDescent="0.25">
      <c r="A12" s="29">
        <v>10</v>
      </c>
      <c r="B12" s="26">
        <v>1</v>
      </c>
      <c r="C12" s="26">
        <v>1981</v>
      </c>
      <c r="D12" s="26">
        <v>0</v>
      </c>
      <c r="E12" s="26">
        <v>4</v>
      </c>
      <c r="F12" s="26">
        <v>21.66</v>
      </c>
      <c r="G12" s="26">
        <v>2.9765999999999999</v>
      </c>
      <c r="J12" s="29">
        <v>10</v>
      </c>
      <c r="K12" s="26">
        <v>1981</v>
      </c>
      <c r="L12" s="26" t="s">
        <v>3</v>
      </c>
      <c r="M12" s="26">
        <v>21.66</v>
      </c>
      <c r="N12" s="26">
        <v>19.5425</v>
      </c>
      <c r="O12" s="26">
        <v>31.704999999999998</v>
      </c>
      <c r="P12" s="26">
        <v>32.277500000000003</v>
      </c>
      <c r="Q12" s="26">
        <v>34.905000000000001</v>
      </c>
      <c r="R12" s="26">
        <v>37.54</v>
      </c>
      <c r="S12" s="26">
        <v>38.782499999999999</v>
      </c>
      <c r="T12" s="26">
        <v>34.817500000000003</v>
      </c>
      <c r="U12" s="26">
        <v>36.784999999999997</v>
      </c>
      <c r="V12" s="26">
        <v>33.637500000000003</v>
      </c>
      <c r="W12" s="26">
        <v>40.777500000000003</v>
      </c>
      <c r="X12" s="26">
        <v>36.422499999999999</v>
      </c>
      <c r="Y12" s="26">
        <v>36.872500000000002</v>
      </c>
      <c r="Z12" s="26">
        <v>44.3125</v>
      </c>
    </row>
    <row r="13" spans="1:26" x14ac:dyDescent="0.25">
      <c r="A13" s="29">
        <v>11</v>
      </c>
      <c r="B13" s="26">
        <v>1</v>
      </c>
      <c r="C13" s="26">
        <v>1982</v>
      </c>
      <c r="D13" s="26">
        <v>0</v>
      </c>
      <c r="E13" s="26">
        <v>4</v>
      </c>
      <c r="F13" s="26">
        <v>19.7225</v>
      </c>
      <c r="G13" s="26">
        <v>3.8816999999999999</v>
      </c>
      <c r="J13" s="29">
        <v>11</v>
      </c>
      <c r="K13" s="26">
        <v>1982</v>
      </c>
      <c r="L13" s="26" t="s">
        <v>3</v>
      </c>
      <c r="M13" s="26">
        <v>19.7225</v>
      </c>
      <c r="N13" s="26">
        <v>27.497499999999999</v>
      </c>
      <c r="O13" s="26">
        <v>36.057499999999997</v>
      </c>
      <c r="P13" s="26">
        <v>32.82</v>
      </c>
      <c r="Q13" s="26">
        <v>32.729999999999997</v>
      </c>
      <c r="R13" s="26">
        <v>29.737500000000001</v>
      </c>
      <c r="S13" s="26">
        <v>27.8</v>
      </c>
      <c r="T13" s="26">
        <v>16.88</v>
      </c>
      <c r="U13" s="26">
        <v>26.164999999999999</v>
      </c>
      <c r="V13" s="26">
        <v>33.82</v>
      </c>
      <c r="W13" s="26">
        <v>34.392499999999998</v>
      </c>
      <c r="X13" s="26">
        <v>28.282499999999999</v>
      </c>
      <c r="Y13" s="26">
        <v>33.122500000000002</v>
      </c>
      <c r="Z13" s="26">
        <v>30.4925</v>
      </c>
    </row>
    <row r="14" spans="1:26" x14ac:dyDescent="0.25">
      <c r="A14" s="29">
        <v>12</v>
      </c>
      <c r="B14" s="26">
        <v>1</v>
      </c>
      <c r="C14" s="26">
        <v>1983</v>
      </c>
      <c r="D14" s="26">
        <v>0</v>
      </c>
      <c r="E14" s="26">
        <v>4</v>
      </c>
      <c r="F14" s="26">
        <v>38.325000000000003</v>
      </c>
      <c r="G14" s="26">
        <v>5.0991</v>
      </c>
      <c r="J14" s="29">
        <v>12</v>
      </c>
      <c r="K14" s="26">
        <v>1983</v>
      </c>
      <c r="L14" s="26" t="s">
        <v>3</v>
      </c>
      <c r="M14" s="26">
        <v>38.325000000000003</v>
      </c>
      <c r="N14" s="26">
        <v>38.537500000000001</v>
      </c>
      <c r="O14" s="26">
        <v>48.097499999999997</v>
      </c>
      <c r="P14" s="26">
        <v>51.545000000000002</v>
      </c>
      <c r="Q14" s="26">
        <v>51.0625</v>
      </c>
      <c r="R14" s="26">
        <v>47.61</v>
      </c>
      <c r="S14" s="26">
        <v>37.417499999999997</v>
      </c>
      <c r="T14" s="26">
        <v>44.377499999999998</v>
      </c>
      <c r="U14" s="26">
        <v>46.3125</v>
      </c>
      <c r="V14" s="26">
        <v>50.73</v>
      </c>
      <c r="W14" s="26">
        <v>48.612499999999997</v>
      </c>
      <c r="X14" s="26">
        <v>49.792499999999997</v>
      </c>
      <c r="Y14" s="26">
        <v>33.215000000000003</v>
      </c>
      <c r="Z14" s="26">
        <v>46.917499999999997</v>
      </c>
    </row>
    <row r="15" spans="1:26" x14ac:dyDescent="0.25">
      <c r="A15" s="29">
        <v>13</v>
      </c>
      <c r="B15" s="26">
        <v>1</v>
      </c>
      <c r="C15" s="26">
        <v>1984</v>
      </c>
      <c r="D15" s="26">
        <v>0</v>
      </c>
      <c r="E15" s="26">
        <v>4</v>
      </c>
      <c r="F15" s="26">
        <v>32.945</v>
      </c>
      <c r="G15" s="26">
        <v>4.4390999999999998</v>
      </c>
      <c r="J15" s="29">
        <v>13</v>
      </c>
      <c r="K15" s="26">
        <v>1984</v>
      </c>
      <c r="L15" s="26" t="s">
        <v>3</v>
      </c>
      <c r="M15" s="26">
        <v>32.945</v>
      </c>
      <c r="N15" s="26">
        <v>33.365000000000002</v>
      </c>
      <c r="O15" s="26">
        <v>43.712499999999999</v>
      </c>
      <c r="P15" s="26">
        <v>42.56</v>
      </c>
      <c r="Q15" s="26">
        <v>44.6175</v>
      </c>
      <c r="R15" s="26">
        <v>42.227499999999999</v>
      </c>
      <c r="S15" s="26">
        <v>40.35</v>
      </c>
      <c r="T15" s="26">
        <v>36.722499999999997</v>
      </c>
      <c r="U15" s="26">
        <v>41.26</v>
      </c>
      <c r="V15" s="26">
        <v>42.652500000000003</v>
      </c>
      <c r="W15" s="26">
        <v>50.667499999999997</v>
      </c>
      <c r="X15" s="26">
        <v>43.41</v>
      </c>
      <c r="Y15" s="26">
        <v>38.172499999999999</v>
      </c>
      <c r="Z15" s="26">
        <v>41.984999999999999</v>
      </c>
    </row>
    <row r="16" spans="1:26" x14ac:dyDescent="0.25">
      <c r="A16" s="29">
        <v>14</v>
      </c>
      <c r="B16" s="26">
        <v>1</v>
      </c>
      <c r="C16" s="26">
        <v>1985</v>
      </c>
      <c r="D16" s="26">
        <v>0</v>
      </c>
      <c r="E16" s="26">
        <v>4</v>
      </c>
      <c r="F16" s="26">
        <v>22.807500000000001</v>
      </c>
      <c r="G16" s="26">
        <v>3.266</v>
      </c>
      <c r="J16" s="29">
        <v>14</v>
      </c>
      <c r="K16" s="26">
        <v>1985</v>
      </c>
      <c r="L16" s="26" t="s">
        <v>3</v>
      </c>
      <c r="M16" s="26">
        <v>22.807500000000001</v>
      </c>
      <c r="N16" s="26">
        <v>20.4175</v>
      </c>
      <c r="O16" s="26">
        <v>30.4925</v>
      </c>
      <c r="P16" s="26">
        <v>34.305</v>
      </c>
      <c r="Q16" s="26">
        <v>34.664999999999999</v>
      </c>
      <c r="R16" s="26">
        <v>33.395000000000003</v>
      </c>
      <c r="S16" s="26">
        <v>30.22</v>
      </c>
      <c r="T16" s="26">
        <v>30.672499999999999</v>
      </c>
      <c r="U16" s="26">
        <v>35.027500000000003</v>
      </c>
      <c r="V16" s="26">
        <v>35.270000000000003</v>
      </c>
      <c r="W16" s="26">
        <v>34.817500000000003</v>
      </c>
      <c r="X16" s="26">
        <v>35.695</v>
      </c>
      <c r="Y16" s="26">
        <v>27.86</v>
      </c>
      <c r="Z16" s="26">
        <v>35.057499999999997</v>
      </c>
    </row>
    <row r="17" spans="1:26" x14ac:dyDescent="0.25">
      <c r="A17" s="29">
        <v>15</v>
      </c>
      <c r="B17" s="26">
        <v>1</v>
      </c>
      <c r="C17" s="26">
        <v>1986</v>
      </c>
      <c r="D17" s="26">
        <v>0</v>
      </c>
      <c r="E17" s="26">
        <v>4</v>
      </c>
      <c r="F17" s="26">
        <v>37.75</v>
      </c>
      <c r="G17" s="26">
        <v>1.002</v>
      </c>
      <c r="J17" s="29">
        <v>15</v>
      </c>
      <c r="K17" s="26">
        <v>1986</v>
      </c>
      <c r="L17" s="26" t="s">
        <v>3</v>
      </c>
      <c r="M17" s="26">
        <v>37.75</v>
      </c>
      <c r="N17" s="26">
        <v>40.3825</v>
      </c>
      <c r="O17" s="26">
        <v>42.44</v>
      </c>
      <c r="P17" s="26">
        <v>43.077500000000001</v>
      </c>
      <c r="Q17" s="26">
        <v>44.467500000000001</v>
      </c>
      <c r="R17" s="26">
        <v>45.375</v>
      </c>
      <c r="S17" s="26">
        <v>46.01</v>
      </c>
      <c r="T17" s="26">
        <v>40.8675</v>
      </c>
      <c r="U17" s="26">
        <v>43.65</v>
      </c>
      <c r="V17" s="26">
        <v>44.192500000000003</v>
      </c>
      <c r="W17" s="26">
        <v>46.402500000000003</v>
      </c>
      <c r="X17" s="26">
        <v>43.317500000000003</v>
      </c>
      <c r="Y17" s="26">
        <v>43.32</v>
      </c>
      <c r="Z17" s="26">
        <v>45.372500000000002</v>
      </c>
    </row>
    <row r="18" spans="1:26" x14ac:dyDescent="0.25">
      <c r="A18" s="29">
        <v>16</v>
      </c>
      <c r="B18" s="26">
        <v>1</v>
      </c>
      <c r="C18" s="26">
        <v>1987</v>
      </c>
      <c r="D18" s="26">
        <v>0</v>
      </c>
      <c r="E18" s="26">
        <v>4</v>
      </c>
      <c r="F18" s="26">
        <v>30.885000000000002</v>
      </c>
      <c r="G18" s="26">
        <v>3.6213000000000002</v>
      </c>
      <c r="J18" s="29">
        <v>16</v>
      </c>
      <c r="K18" s="26">
        <v>1987</v>
      </c>
      <c r="L18" s="26" t="s">
        <v>3</v>
      </c>
      <c r="M18" s="26">
        <v>30.885000000000002</v>
      </c>
      <c r="N18" s="26">
        <v>30.4925</v>
      </c>
      <c r="O18" s="26">
        <v>37.055</v>
      </c>
      <c r="P18" s="26">
        <v>41.112499999999997</v>
      </c>
      <c r="Q18" s="26">
        <v>42.652500000000003</v>
      </c>
      <c r="R18" s="26">
        <v>42.982500000000002</v>
      </c>
      <c r="S18" s="26">
        <v>41.502499999999998</v>
      </c>
      <c r="T18" s="26">
        <v>37.237499999999997</v>
      </c>
      <c r="U18" s="26">
        <v>39.567500000000003</v>
      </c>
      <c r="V18" s="26">
        <v>40.93</v>
      </c>
      <c r="W18" s="26">
        <v>36.842500000000001</v>
      </c>
      <c r="X18" s="26">
        <v>43.407499999999999</v>
      </c>
      <c r="Y18" s="26">
        <v>31.217500000000001</v>
      </c>
      <c r="Z18" s="26">
        <v>43.65</v>
      </c>
    </row>
    <row r="19" spans="1:26" x14ac:dyDescent="0.25">
      <c r="A19" s="29">
        <v>17</v>
      </c>
      <c r="B19" s="26">
        <v>1</v>
      </c>
      <c r="C19" s="26">
        <v>1988</v>
      </c>
      <c r="D19" s="26">
        <v>0</v>
      </c>
      <c r="E19" s="26">
        <v>4</v>
      </c>
      <c r="F19" s="26">
        <v>27.98</v>
      </c>
      <c r="G19" s="26">
        <v>3.7006000000000001</v>
      </c>
      <c r="J19" s="29">
        <v>17</v>
      </c>
      <c r="K19" s="26">
        <v>1988</v>
      </c>
      <c r="L19" s="26" t="s">
        <v>3</v>
      </c>
      <c r="M19" s="26">
        <v>27.98</v>
      </c>
      <c r="N19" s="26">
        <v>27.072500000000002</v>
      </c>
      <c r="O19" s="26">
        <v>40.957500000000003</v>
      </c>
      <c r="P19" s="26">
        <v>47.975000000000001</v>
      </c>
      <c r="Q19" s="26">
        <v>57.292499999999997</v>
      </c>
      <c r="R19" s="26">
        <v>65.067499999999995</v>
      </c>
      <c r="S19" s="26">
        <v>63.16</v>
      </c>
      <c r="T19" s="26">
        <v>62.92</v>
      </c>
      <c r="U19" s="26">
        <v>60.41</v>
      </c>
      <c r="V19" s="26">
        <v>59.35</v>
      </c>
      <c r="W19" s="26">
        <v>61.012500000000003</v>
      </c>
      <c r="X19" s="26">
        <v>62.947499999999998</v>
      </c>
      <c r="Y19" s="26">
        <v>68.002499999999998</v>
      </c>
      <c r="Z19" s="26">
        <v>64.007499999999993</v>
      </c>
    </row>
    <row r="20" spans="1:26" x14ac:dyDescent="0.25">
      <c r="A20" s="29">
        <v>18</v>
      </c>
      <c r="B20" s="26">
        <v>1</v>
      </c>
      <c r="C20" s="26">
        <v>1989</v>
      </c>
      <c r="D20" s="26">
        <v>0</v>
      </c>
      <c r="E20" s="26">
        <v>4</v>
      </c>
      <c r="F20" s="26">
        <v>17.335000000000001</v>
      </c>
      <c r="G20" s="26">
        <v>3.1638000000000002</v>
      </c>
      <c r="J20" s="29">
        <v>18</v>
      </c>
      <c r="K20" s="26">
        <v>1989</v>
      </c>
      <c r="L20" s="26" t="s">
        <v>3</v>
      </c>
      <c r="M20" s="26">
        <v>17.335000000000001</v>
      </c>
      <c r="N20" s="26">
        <v>18.09</v>
      </c>
      <c r="O20" s="26">
        <v>34.727499999999999</v>
      </c>
      <c r="P20" s="26">
        <v>37.51</v>
      </c>
      <c r="Q20" s="26">
        <v>39.534999999999997</v>
      </c>
      <c r="R20" s="26">
        <v>42.4375</v>
      </c>
      <c r="S20" s="26">
        <v>40.322499999999998</v>
      </c>
      <c r="T20" s="26">
        <v>42.5</v>
      </c>
      <c r="U20" s="26">
        <v>41.23</v>
      </c>
      <c r="V20" s="26">
        <v>40.717500000000001</v>
      </c>
      <c r="W20" s="26">
        <v>37.842500000000001</v>
      </c>
      <c r="X20" s="26">
        <v>38.69</v>
      </c>
      <c r="Y20" s="26">
        <v>37.42</v>
      </c>
      <c r="Z20" s="26">
        <v>45.857500000000002</v>
      </c>
    </row>
    <row r="21" spans="1:26" x14ac:dyDescent="0.25">
      <c r="A21" s="29">
        <v>19</v>
      </c>
      <c r="B21" s="26">
        <v>1</v>
      </c>
      <c r="C21" s="26">
        <v>1990</v>
      </c>
      <c r="D21" s="26">
        <v>0</v>
      </c>
      <c r="E21" s="26">
        <v>4</v>
      </c>
      <c r="F21" s="26">
        <v>27.377500000000001</v>
      </c>
      <c r="G21" s="26">
        <v>4.1285999999999996</v>
      </c>
      <c r="J21" s="29">
        <v>19</v>
      </c>
      <c r="K21" s="26">
        <v>1990</v>
      </c>
      <c r="L21" s="26" t="s">
        <v>3</v>
      </c>
      <c r="M21" s="26">
        <v>27.377500000000001</v>
      </c>
      <c r="N21" s="26">
        <v>26.4375</v>
      </c>
      <c r="O21" s="26">
        <v>41.832500000000003</v>
      </c>
      <c r="P21" s="26">
        <v>48.46</v>
      </c>
      <c r="Q21" s="26">
        <v>49.274999999999999</v>
      </c>
      <c r="R21" s="26">
        <v>48.28</v>
      </c>
      <c r="S21" s="26">
        <v>43.862499999999997</v>
      </c>
      <c r="T21" s="26">
        <v>50.91</v>
      </c>
      <c r="U21" s="26">
        <v>50.85</v>
      </c>
      <c r="V21" s="26">
        <v>53.875</v>
      </c>
      <c r="W21" s="26">
        <v>48.672499999999999</v>
      </c>
      <c r="X21" s="26">
        <v>52.18</v>
      </c>
      <c r="Y21" s="26">
        <v>33.487499999999997</v>
      </c>
      <c r="Z21" s="26">
        <v>53.327500000000001</v>
      </c>
    </row>
    <row r="22" spans="1:26" x14ac:dyDescent="0.25">
      <c r="A22" s="29">
        <v>20</v>
      </c>
      <c r="B22" s="26">
        <v>1</v>
      </c>
      <c r="C22" s="26">
        <v>1991</v>
      </c>
      <c r="D22" s="26">
        <v>0</v>
      </c>
      <c r="E22" s="26">
        <v>4</v>
      </c>
      <c r="F22" s="26">
        <v>23.412500000000001</v>
      </c>
      <c r="G22" s="26">
        <v>6.0254000000000003</v>
      </c>
      <c r="J22" s="29">
        <v>20</v>
      </c>
      <c r="K22" s="26">
        <v>1991</v>
      </c>
      <c r="L22" s="26" t="s">
        <v>3</v>
      </c>
      <c r="M22" s="26">
        <v>23.412500000000001</v>
      </c>
      <c r="N22" s="26">
        <v>22.655000000000001</v>
      </c>
      <c r="O22" s="26">
        <v>27.195</v>
      </c>
      <c r="P22" s="26">
        <v>28.1325</v>
      </c>
      <c r="Q22" s="26">
        <v>28.98</v>
      </c>
      <c r="R22" s="26">
        <v>27.83</v>
      </c>
      <c r="S22" s="26">
        <v>29.49</v>
      </c>
      <c r="T22" s="26">
        <v>29.767499999999998</v>
      </c>
      <c r="U22" s="26">
        <v>29.1</v>
      </c>
      <c r="V22" s="26">
        <v>29.28</v>
      </c>
      <c r="W22" s="26">
        <v>30.34</v>
      </c>
      <c r="X22" s="26">
        <v>29.765000000000001</v>
      </c>
      <c r="Y22" s="26">
        <v>26.4375</v>
      </c>
      <c r="Z22" s="26">
        <v>31.22</v>
      </c>
    </row>
    <row r="23" spans="1:26" x14ac:dyDescent="0.25">
      <c r="A23" s="29">
        <v>21</v>
      </c>
      <c r="B23" s="26">
        <v>1</v>
      </c>
      <c r="C23" s="26">
        <v>1992</v>
      </c>
      <c r="D23" s="26">
        <v>0</v>
      </c>
      <c r="E23" s="26">
        <v>4</v>
      </c>
      <c r="F23" s="26">
        <v>20.1616</v>
      </c>
      <c r="G23" s="26">
        <v>3.7328000000000001</v>
      </c>
      <c r="J23" s="29">
        <v>21</v>
      </c>
      <c r="K23" s="26">
        <v>1992</v>
      </c>
      <c r="L23" s="26" t="s">
        <v>3</v>
      </c>
      <c r="M23" s="26">
        <v>20.1616</v>
      </c>
      <c r="N23" s="26">
        <v>17.889900000000001</v>
      </c>
      <c r="O23" s="26">
        <v>27.7302</v>
      </c>
      <c r="P23" s="26">
        <v>34.5304</v>
      </c>
      <c r="Q23" s="26">
        <v>38.242100000000001</v>
      </c>
      <c r="R23" s="26">
        <v>41.6785</v>
      </c>
      <c r="S23" s="26">
        <v>38.747199999999999</v>
      </c>
      <c r="T23" s="26">
        <v>42.582900000000002</v>
      </c>
      <c r="U23" s="26">
        <v>39.122300000000003</v>
      </c>
      <c r="V23" s="26">
        <v>37.473700000000001</v>
      </c>
      <c r="W23" s="26">
        <v>40.456400000000002</v>
      </c>
      <c r="X23" s="26">
        <v>41.073500000000003</v>
      </c>
      <c r="Y23" s="26">
        <v>37.576599999999999</v>
      </c>
      <c r="Z23" s="26">
        <v>41.251899999999999</v>
      </c>
    </row>
    <row r="24" spans="1:26" x14ac:dyDescent="0.25">
      <c r="A24" s="29">
        <v>22</v>
      </c>
      <c r="B24" s="26">
        <v>1</v>
      </c>
      <c r="C24" s="26">
        <v>1993</v>
      </c>
      <c r="D24" s="26">
        <v>0</v>
      </c>
      <c r="E24" s="26">
        <v>4</v>
      </c>
      <c r="F24" s="26">
        <v>19.3721</v>
      </c>
      <c r="G24" s="26">
        <v>4.4562999999999997</v>
      </c>
      <c r="J24" s="29">
        <v>22</v>
      </c>
      <c r="K24" s="26">
        <v>1993</v>
      </c>
      <c r="L24" s="26" t="s">
        <v>3</v>
      </c>
      <c r="M24" s="26">
        <v>19.3721</v>
      </c>
      <c r="N24" s="26">
        <v>17.151800000000001</v>
      </c>
      <c r="O24" s="26">
        <v>24.439</v>
      </c>
      <c r="P24" s="26">
        <v>31.6113</v>
      </c>
      <c r="Q24" s="26">
        <v>37.047199999999997</v>
      </c>
      <c r="R24" s="26">
        <v>43.526699999999998</v>
      </c>
      <c r="S24" s="26">
        <v>36.318199999999997</v>
      </c>
      <c r="T24" s="26">
        <v>38.841000000000001</v>
      </c>
      <c r="U24" s="26">
        <v>36.154800000000002</v>
      </c>
      <c r="V24" s="26">
        <v>35.501399999999997</v>
      </c>
      <c r="W24" s="26">
        <v>33.964700000000001</v>
      </c>
      <c r="X24" s="26">
        <v>36.572299999999998</v>
      </c>
      <c r="Y24" s="26">
        <v>36.0762</v>
      </c>
      <c r="Z24" s="26">
        <v>37.083500000000001</v>
      </c>
    </row>
    <row r="25" spans="1:26" x14ac:dyDescent="0.25">
      <c r="A25" s="29">
        <v>23</v>
      </c>
      <c r="B25" s="26">
        <v>1</v>
      </c>
      <c r="C25" s="26">
        <v>1994</v>
      </c>
      <c r="D25" s="26">
        <v>0</v>
      </c>
      <c r="E25" s="26">
        <v>4</v>
      </c>
      <c r="F25" s="26">
        <v>10.8628</v>
      </c>
      <c r="G25" s="26">
        <v>1.9937</v>
      </c>
      <c r="J25" s="29">
        <v>23</v>
      </c>
      <c r="K25" s="26">
        <v>1994</v>
      </c>
      <c r="L25" s="26" t="s">
        <v>3</v>
      </c>
      <c r="M25" s="26">
        <v>10.8628</v>
      </c>
      <c r="N25" s="26">
        <v>11.092700000000001</v>
      </c>
      <c r="O25" s="26">
        <v>16.952100000000002</v>
      </c>
      <c r="P25" s="26">
        <v>22.569500000000001</v>
      </c>
      <c r="Q25" s="26">
        <v>33.002800000000001</v>
      </c>
      <c r="R25" s="26">
        <v>36.408900000000003</v>
      </c>
      <c r="S25" s="26">
        <v>45.314500000000002</v>
      </c>
      <c r="T25" s="26">
        <v>34.116</v>
      </c>
      <c r="U25" s="26">
        <v>30.960899999999999</v>
      </c>
      <c r="V25" s="26">
        <v>30.594899999999999</v>
      </c>
      <c r="W25" s="26">
        <v>32.787999999999997</v>
      </c>
      <c r="X25" s="26">
        <v>33.353700000000003</v>
      </c>
      <c r="Y25" s="26">
        <v>38.986199999999997</v>
      </c>
      <c r="Z25" s="26">
        <v>33.051200000000001</v>
      </c>
    </row>
    <row r="26" spans="1:26" x14ac:dyDescent="0.25">
      <c r="A26" s="29">
        <v>24</v>
      </c>
      <c r="B26" s="26">
        <v>1</v>
      </c>
      <c r="C26" s="26">
        <v>1995</v>
      </c>
      <c r="D26" s="26">
        <v>0</v>
      </c>
      <c r="E26" s="26">
        <v>4</v>
      </c>
      <c r="F26" s="26">
        <v>28.067799999999998</v>
      </c>
      <c r="G26" s="26">
        <v>3.9710000000000001</v>
      </c>
      <c r="J26" s="29">
        <v>24</v>
      </c>
      <c r="K26" s="26">
        <v>1995</v>
      </c>
      <c r="L26" s="26" t="s">
        <v>3</v>
      </c>
      <c r="M26" s="26">
        <v>28.067799999999998</v>
      </c>
      <c r="N26" s="26">
        <v>29.386299999999999</v>
      </c>
      <c r="O26" s="26">
        <v>34.151899999999998</v>
      </c>
      <c r="P26" s="26">
        <v>37.860799999999998</v>
      </c>
      <c r="Q26" s="26">
        <v>41.355899999999998</v>
      </c>
      <c r="R26" s="26">
        <v>43.472799999999999</v>
      </c>
      <c r="S26" s="26">
        <v>45.956299999999999</v>
      </c>
      <c r="T26" s="26">
        <v>36.012700000000002</v>
      </c>
      <c r="U26" s="26">
        <v>41.9664</v>
      </c>
      <c r="V26" s="26">
        <v>42.7408</v>
      </c>
      <c r="W26" s="26">
        <v>41.160699999999999</v>
      </c>
      <c r="X26" s="26">
        <v>43.152799999999999</v>
      </c>
      <c r="Y26" s="26">
        <v>44.5227</v>
      </c>
      <c r="Z26" s="26">
        <v>42.404600000000002</v>
      </c>
    </row>
    <row r="27" spans="1:26" x14ac:dyDescent="0.25">
      <c r="A27" s="29">
        <v>25</v>
      </c>
      <c r="B27" s="26">
        <v>1</v>
      </c>
      <c r="C27" s="26">
        <v>1996</v>
      </c>
      <c r="D27" s="26">
        <v>0</v>
      </c>
      <c r="E27" s="26">
        <v>4</v>
      </c>
      <c r="F27" s="26">
        <v>17.7148</v>
      </c>
      <c r="G27" s="26">
        <v>2.5785999999999998</v>
      </c>
      <c r="J27" s="29">
        <v>25</v>
      </c>
      <c r="K27" s="26">
        <v>1996</v>
      </c>
      <c r="L27" s="26" t="s">
        <v>3</v>
      </c>
      <c r="M27" s="26">
        <v>17.7148</v>
      </c>
      <c r="N27" s="26">
        <v>18.0137</v>
      </c>
      <c r="O27" s="26">
        <v>23.828900000000001</v>
      </c>
      <c r="P27" s="26">
        <v>27.289200000000001</v>
      </c>
      <c r="Q27" s="26">
        <v>26.554300000000001</v>
      </c>
      <c r="R27" s="26">
        <v>34.885899999999999</v>
      </c>
      <c r="S27" s="26">
        <v>38.762900000000002</v>
      </c>
      <c r="T27" s="26">
        <v>26.472000000000001</v>
      </c>
      <c r="U27" s="26">
        <v>33.221699999999998</v>
      </c>
      <c r="V27" s="26">
        <v>35.312899999999999</v>
      </c>
      <c r="W27" s="26">
        <v>37.337899999999998</v>
      </c>
      <c r="X27" s="26">
        <v>34.943100000000001</v>
      </c>
      <c r="Y27" s="26">
        <v>34.537999999999997</v>
      </c>
      <c r="Z27" s="26">
        <v>30.2102</v>
      </c>
    </row>
    <row r="28" spans="1:26" x14ac:dyDescent="0.25">
      <c r="A28" s="29">
        <v>26</v>
      </c>
      <c r="B28" s="26">
        <v>1</v>
      </c>
      <c r="C28" s="26">
        <v>1997</v>
      </c>
      <c r="D28" s="26">
        <v>0</v>
      </c>
      <c r="E28" s="26">
        <v>4</v>
      </c>
      <c r="F28" s="26">
        <v>21.2334</v>
      </c>
      <c r="G28" s="26">
        <v>4.2740999999999998</v>
      </c>
      <c r="J28" s="29">
        <v>26</v>
      </c>
      <c r="K28" s="26">
        <v>1997</v>
      </c>
      <c r="L28" s="26" t="s">
        <v>3</v>
      </c>
      <c r="M28" s="26">
        <v>21.2334</v>
      </c>
      <c r="N28" s="26">
        <v>18.807700000000001</v>
      </c>
      <c r="O28" s="26">
        <v>28.098400000000002</v>
      </c>
      <c r="P28" s="26">
        <v>29.164899999999999</v>
      </c>
      <c r="Q28" s="26">
        <v>37.790999999999997</v>
      </c>
      <c r="R28" s="26">
        <v>44.127000000000002</v>
      </c>
      <c r="S28" s="26">
        <v>53.1676</v>
      </c>
      <c r="T28" s="26">
        <v>43.230400000000003</v>
      </c>
      <c r="U28" s="26">
        <v>42.328899999999997</v>
      </c>
      <c r="V28" s="26">
        <v>36.354399999999998</v>
      </c>
      <c r="W28" s="26">
        <v>37.647199999999998</v>
      </c>
      <c r="X28" s="26">
        <v>41.439300000000003</v>
      </c>
      <c r="Y28" s="26">
        <v>52.25</v>
      </c>
      <c r="Z28" s="26">
        <v>40.570999999999998</v>
      </c>
    </row>
    <row r="29" spans="1:26" x14ac:dyDescent="0.25">
      <c r="A29" s="29">
        <v>27</v>
      </c>
      <c r="B29" s="26">
        <v>1</v>
      </c>
      <c r="C29" s="26">
        <v>1998</v>
      </c>
      <c r="D29" s="26">
        <v>0</v>
      </c>
      <c r="E29" s="26">
        <v>4</v>
      </c>
      <c r="F29" s="26">
        <v>23.219000000000001</v>
      </c>
      <c r="G29" s="26">
        <v>2.9195000000000002</v>
      </c>
      <c r="J29" s="29">
        <v>27</v>
      </c>
      <c r="K29" s="26">
        <v>1998</v>
      </c>
      <c r="L29" s="26" t="s">
        <v>3</v>
      </c>
      <c r="M29" s="26">
        <v>23.219000000000001</v>
      </c>
      <c r="N29" s="26">
        <v>28.463799999999999</v>
      </c>
      <c r="O29" s="26">
        <v>32.726500000000001</v>
      </c>
      <c r="P29" s="26">
        <v>41.185600000000001</v>
      </c>
      <c r="Q29" s="26">
        <v>52.240400000000001</v>
      </c>
      <c r="R29" s="26">
        <v>53.455300000000001</v>
      </c>
      <c r="S29" s="26">
        <v>56.251800000000003</v>
      </c>
      <c r="T29" s="26">
        <v>40.863700000000001</v>
      </c>
      <c r="U29" s="26">
        <v>48.093899999999998</v>
      </c>
      <c r="V29" s="26">
        <v>52.805999999999997</v>
      </c>
      <c r="W29" s="26">
        <v>54.655000000000001</v>
      </c>
      <c r="X29" s="26">
        <v>53.522300000000001</v>
      </c>
      <c r="Y29" s="26">
        <v>58.929299999999998</v>
      </c>
      <c r="Z29" s="26">
        <v>48.263100000000001</v>
      </c>
    </row>
    <row r="30" spans="1:26" x14ac:dyDescent="0.25">
      <c r="A30" s="29">
        <v>28</v>
      </c>
      <c r="B30" s="26">
        <v>1</v>
      </c>
      <c r="C30" s="26">
        <v>1999</v>
      </c>
      <c r="D30" s="26">
        <v>0</v>
      </c>
      <c r="E30" s="26">
        <v>4</v>
      </c>
      <c r="F30" s="26">
        <v>14.542899999999999</v>
      </c>
      <c r="G30" s="26">
        <v>8.7844999999999995</v>
      </c>
      <c r="J30" s="29">
        <v>28</v>
      </c>
      <c r="K30" s="26">
        <v>1999</v>
      </c>
      <c r="L30" s="26" t="s">
        <v>3</v>
      </c>
      <c r="M30" s="26">
        <v>14.542899999999999</v>
      </c>
      <c r="N30" s="26">
        <v>19.1844</v>
      </c>
      <c r="O30" s="26">
        <v>23.560099999999998</v>
      </c>
      <c r="P30" s="26">
        <v>31.011700000000001</v>
      </c>
      <c r="Q30" s="26">
        <v>37.082500000000003</v>
      </c>
      <c r="R30" s="26">
        <v>47.479799999999997</v>
      </c>
      <c r="S30" s="26">
        <v>54.027000000000001</v>
      </c>
      <c r="T30" s="26">
        <v>47.7547</v>
      </c>
      <c r="U30" s="26">
        <v>40.548299999999998</v>
      </c>
      <c r="V30" s="26">
        <v>45.8108</v>
      </c>
      <c r="W30" s="26">
        <v>48.729199999999999</v>
      </c>
      <c r="X30" s="26">
        <v>44.8352</v>
      </c>
      <c r="Y30" s="26">
        <v>58.639099999999999</v>
      </c>
      <c r="Z30" s="26">
        <v>43.509900000000002</v>
      </c>
    </row>
    <row r="31" spans="1:26" x14ac:dyDescent="0.25">
      <c r="A31" s="29">
        <v>29</v>
      </c>
      <c r="B31" s="26">
        <v>1</v>
      </c>
      <c r="C31" s="26">
        <v>2000</v>
      </c>
      <c r="D31" s="26">
        <v>0</v>
      </c>
      <c r="E31" s="26">
        <v>4</v>
      </c>
      <c r="F31" s="26">
        <v>20.4757</v>
      </c>
      <c r="G31" s="26">
        <v>3.806</v>
      </c>
      <c r="J31" s="29">
        <v>29</v>
      </c>
      <c r="K31" s="26">
        <v>2000</v>
      </c>
      <c r="L31" s="26" t="s">
        <v>3</v>
      </c>
      <c r="M31" s="26">
        <v>20.4757</v>
      </c>
      <c r="N31" s="26">
        <v>24.206600000000002</v>
      </c>
      <c r="O31" s="26">
        <v>32.956600000000002</v>
      </c>
      <c r="P31" s="26">
        <v>36.154499999999999</v>
      </c>
      <c r="Q31" s="26">
        <v>41.5732</v>
      </c>
      <c r="R31" s="26">
        <v>47.880299999999998</v>
      </c>
      <c r="S31" s="26">
        <v>39.396900000000002</v>
      </c>
      <c r="T31" s="26">
        <v>36.465400000000002</v>
      </c>
      <c r="U31" s="26">
        <v>42.683599999999998</v>
      </c>
      <c r="V31" s="26">
        <v>44.460299999999997</v>
      </c>
      <c r="W31" s="26">
        <v>43.882899999999999</v>
      </c>
      <c r="X31" s="26">
        <v>41.129100000000001</v>
      </c>
      <c r="Y31" s="26">
        <v>37.353700000000003</v>
      </c>
      <c r="Z31" s="26">
        <v>40.063099999999999</v>
      </c>
    </row>
    <row r="32" spans="1:26" x14ac:dyDescent="0.25">
      <c r="A32" s="29">
        <v>30</v>
      </c>
      <c r="B32" s="26">
        <v>1</v>
      </c>
      <c r="C32" s="26">
        <v>2001</v>
      </c>
      <c r="D32" s="26">
        <v>0</v>
      </c>
      <c r="E32" s="26">
        <v>4</v>
      </c>
      <c r="F32" s="26">
        <v>18.6647</v>
      </c>
      <c r="G32" s="26">
        <v>1.6637999999999999</v>
      </c>
      <c r="J32" s="29">
        <v>30</v>
      </c>
      <c r="K32" s="26">
        <v>2001</v>
      </c>
      <c r="L32" s="26" t="s">
        <v>3</v>
      </c>
      <c r="M32" s="26">
        <v>18.6647</v>
      </c>
      <c r="N32" s="26">
        <v>27.522200000000002</v>
      </c>
      <c r="O32" s="26">
        <v>22.608699999999999</v>
      </c>
      <c r="P32" s="26">
        <v>27.468699999999998</v>
      </c>
      <c r="Q32" s="26">
        <v>27.936599999999999</v>
      </c>
      <c r="R32" s="26">
        <v>25.700199999999999</v>
      </c>
      <c r="S32" s="26">
        <v>21.164400000000001</v>
      </c>
      <c r="T32" s="26">
        <v>22.302099999999999</v>
      </c>
      <c r="U32" s="26">
        <v>25.070699999999999</v>
      </c>
      <c r="V32" s="26">
        <v>31.390699999999999</v>
      </c>
      <c r="W32" s="26">
        <v>31.627099999999999</v>
      </c>
      <c r="X32" s="26">
        <v>27.119900000000001</v>
      </c>
      <c r="Y32" s="26">
        <v>29.994299999999999</v>
      </c>
      <c r="Z32" s="26">
        <v>28.561699999999998</v>
      </c>
    </row>
    <row r="33" spans="1:26" x14ac:dyDescent="0.25">
      <c r="A33" s="29">
        <v>31</v>
      </c>
      <c r="B33" s="26">
        <v>1</v>
      </c>
      <c r="C33" s="26">
        <v>2002</v>
      </c>
      <c r="D33" s="26">
        <v>0</v>
      </c>
      <c r="E33" s="26">
        <v>4</v>
      </c>
      <c r="F33" s="26">
        <v>32.217799999999997</v>
      </c>
      <c r="G33" s="26">
        <v>5.2964000000000002</v>
      </c>
      <c r="J33" s="29">
        <v>31</v>
      </c>
      <c r="K33" s="26">
        <v>2002</v>
      </c>
      <c r="L33" s="26" t="s">
        <v>3</v>
      </c>
      <c r="M33" s="26">
        <v>32.217799999999997</v>
      </c>
      <c r="N33" s="26">
        <v>36.398699999999998</v>
      </c>
      <c r="O33" s="26">
        <v>46.8</v>
      </c>
      <c r="P33" s="26">
        <v>48.0931</v>
      </c>
      <c r="Q33" s="26">
        <v>44.606499999999997</v>
      </c>
      <c r="R33" s="26">
        <v>42.549199999999999</v>
      </c>
      <c r="S33" s="26">
        <v>43.915599999999998</v>
      </c>
      <c r="T33" s="26">
        <v>35.8446</v>
      </c>
      <c r="U33" s="26">
        <v>43.987900000000003</v>
      </c>
      <c r="V33" s="26">
        <v>45.802900000000001</v>
      </c>
      <c r="W33" s="26">
        <v>48.821599999999997</v>
      </c>
      <c r="X33" s="26">
        <v>45.604100000000003</v>
      </c>
      <c r="Y33" s="26">
        <v>41.567799999999998</v>
      </c>
      <c r="Z33" s="26">
        <v>47.739199999999997</v>
      </c>
    </row>
    <row r="34" spans="1:26" x14ac:dyDescent="0.25">
      <c r="A34" s="29">
        <v>32</v>
      </c>
      <c r="B34" s="26">
        <v>1</v>
      </c>
      <c r="C34" s="26">
        <v>2003</v>
      </c>
      <c r="D34" s="26">
        <v>0</v>
      </c>
      <c r="E34" s="26">
        <v>4</v>
      </c>
      <c r="F34" s="26">
        <v>30.365300000000001</v>
      </c>
      <c r="G34" s="26">
        <v>5.8752000000000004</v>
      </c>
      <c r="J34" s="29">
        <v>32</v>
      </c>
      <c r="K34" s="26">
        <v>2003</v>
      </c>
      <c r="L34" s="26" t="s">
        <v>3</v>
      </c>
      <c r="M34" s="26">
        <v>30.365300000000001</v>
      </c>
      <c r="N34" s="26">
        <v>39.634</v>
      </c>
      <c r="O34" s="26">
        <v>54.712800000000001</v>
      </c>
      <c r="P34" s="26">
        <v>67.785799999999995</v>
      </c>
      <c r="Q34" s="26">
        <v>75.740300000000005</v>
      </c>
      <c r="R34" s="26">
        <v>89.228300000000004</v>
      </c>
      <c r="S34" s="26">
        <v>88.329099999999997</v>
      </c>
      <c r="T34" s="26">
        <v>79.475399999999993</v>
      </c>
      <c r="U34" s="26">
        <v>82.518900000000002</v>
      </c>
      <c r="V34" s="26">
        <v>91.372500000000002</v>
      </c>
      <c r="W34" s="26">
        <v>84.178899999999999</v>
      </c>
      <c r="X34" s="26">
        <v>93.585899999999995</v>
      </c>
      <c r="Y34" s="26">
        <v>72.350999999999999</v>
      </c>
      <c r="Z34" s="26">
        <v>89.159099999999995</v>
      </c>
    </row>
    <row r="35" spans="1:26" x14ac:dyDescent="0.25">
      <c r="A35" s="29">
        <v>33</v>
      </c>
      <c r="B35" s="26">
        <v>1</v>
      </c>
      <c r="C35" s="26">
        <v>2004</v>
      </c>
      <c r="D35" s="26">
        <v>0</v>
      </c>
      <c r="E35" s="26">
        <v>4</v>
      </c>
      <c r="F35" s="26">
        <v>25.4543</v>
      </c>
      <c r="G35" s="26">
        <v>5.1496000000000004</v>
      </c>
      <c r="J35" s="29">
        <v>33</v>
      </c>
      <c r="K35" s="26">
        <v>2004</v>
      </c>
      <c r="L35" s="26" t="s">
        <v>3</v>
      </c>
      <c r="M35" s="26">
        <v>25.4543</v>
      </c>
      <c r="N35" s="26">
        <v>20.040600000000001</v>
      </c>
      <c r="O35" s="26">
        <v>28.861999999999998</v>
      </c>
      <c r="P35" s="26">
        <v>36.092500000000001</v>
      </c>
      <c r="Q35" s="26">
        <v>53.767499999999998</v>
      </c>
      <c r="R35" s="26">
        <v>56.225299999999997</v>
      </c>
      <c r="S35" s="26">
        <v>60.795099999999998</v>
      </c>
      <c r="T35" s="26">
        <v>60.836599999999997</v>
      </c>
      <c r="U35" s="26">
        <v>57.7425</v>
      </c>
      <c r="V35" s="26">
        <v>57.502699999999997</v>
      </c>
      <c r="W35" s="26">
        <v>63.437399999999997</v>
      </c>
      <c r="X35" s="26">
        <v>63.672600000000003</v>
      </c>
      <c r="Y35" s="26">
        <v>51.890700000000002</v>
      </c>
      <c r="Z35" s="26">
        <v>60.818199999999997</v>
      </c>
    </row>
    <row r="36" spans="1:26" x14ac:dyDescent="0.25">
      <c r="A36" s="29">
        <v>34</v>
      </c>
      <c r="B36" s="26">
        <v>1</v>
      </c>
      <c r="C36" s="26">
        <v>2005</v>
      </c>
      <c r="D36" s="26">
        <v>0</v>
      </c>
      <c r="E36" s="26">
        <v>4</v>
      </c>
      <c r="F36" s="26">
        <v>23.195599999999999</v>
      </c>
      <c r="G36" s="26">
        <v>3.2605</v>
      </c>
      <c r="J36" s="29">
        <v>34</v>
      </c>
      <c r="K36" s="26">
        <v>2005</v>
      </c>
      <c r="L36" s="26" t="s">
        <v>3</v>
      </c>
      <c r="M36" s="26">
        <v>23.195599999999999</v>
      </c>
      <c r="N36" s="26">
        <v>23.916799999999999</v>
      </c>
      <c r="O36" s="26">
        <v>28.694900000000001</v>
      </c>
      <c r="P36" s="26">
        <v>33.319499999999998</v>
      </c>
      <c r="Q36" s="26">
        <v>38.118400000000001</v>
      </c>
      <c r="R36" s="26">
        <v>38.795999999999999</v>
      </c>
      <c r="S36" s="26">
        <v>42.779499999999999</v>
      </c>
      <c r="T36" s="26">
        <v>44.892800000000001</v>
      </c>
      <c r="U36" s="26">
        <v>37.272500000000001</v>
      </c>
      <c r="V36" s="26">
        <v>38.839199999999998</v>
      </c>
      <c r="W36" s="26">
        <v>35.779800000000002</v>
      </c>
      <c r="X36" s="26">
        <v>40.197400000000002</v>
      </c>
      <c r="Y36" s="26">
        <v>39.518700000000003</v>
      </c>
      <c r="Z36" s="26">
        <v>38.563000000000002</v>
      </c>
    </row>
    <row r="37" spans="1:26" x14ac:dyDescent="0.25">
      <c r="A37" s="29">
        <v>35</v>
      </c>
      <c r="B37" s="26">
        <v>1</v>
      </c>
      <c r="C37" s="26">
        <v>2006</v>
      </c>
      <c r="D37" s="26">
        <v>0</v>
      </c>
      <c r="E37" s="26">
        <v>4</v>
      </c>
      <c r="F37" s="26">
        <v>41.513500000000001</v>
      </c>
      <c r="G37" s="26">
        <v>4.5956999999999999</v>
      </c>
      <c r="J37" s="29">
        <v>35</v>
      </c>
      <c r="K37" s="26">
        <v>2006</v>
      </c>
      <c r="L37" s="26" t="s">
        <v>3</v>
      </c>
      <c r="M37" s="26">
        <v>41.513500000000001</v>
      </c>
      <c r="N37" s="26">
        <v>34.463500000000003</v>
      </c>
      <c r="O37" s="26">
        <v>38.460700000000003</v>
      </c>
      <c r="P37" s="26">
        <v>43.103400000000001</v>
      </c>
      <c r="Q37" s="26">
        <v>33.829000000000001</v>
      </c>
      <c r="R37" s="26">
        <v>40.295900000000003</v>
      </c>
      <c r="S37" s="26">
        <v>40.714799999999997</v>
      </c>
      <c r="T37" s="26">
        <v>53.106499999999997</v>
      </c>
      <c r="U37" s="26">
        <v>45.245399999999997</v>
      </c>
      <c r="V37" s="26">
        <v>36.683799999999998</v>
      </c>
      <c r="W37" s="26">
        <v>35.486499999999999</v>
      </c>
      <c r="X37" s="26">
        <v>40.484299999999998</v>
      </c>
      <c r="Y37" s="26">
        <v>24.396899999999999</v>
      </c>
      <c r="Z37" s="26">
        <v>43.624299999999998</v>
      </c>
    </row>
    <row r="38" spans="1:26" x14ac:dyDescent="0.25">
      <c r="A38" s="29">
        <v>36</v>
      </c>
      <c r="B38" s="26">
        <v>1</v>
      </c>
      <c r="C38" s="26">
        <v>2007</v>
      </c>
      <c r="D38" s="26">
        <v>0</v>
      </c>
      <c r="E38" s="26">
        <v>4</v>
      </c>
      <c r="F38" s="26">
        <v>36.642499999999998</v>
      </c>
      <c r="G38" s="26">
        <v>6.2176999999999998</v>
      </c>
      <c r="J38" s="29">
        <v>36</v>
      </c>
      <c r="K38" s="26">
        <v>2007</v>
      </c>
      <c r="L38" s="26" t="s">
        <v>3</v>
      </c>
      <c r="M38" s="26">
        <v>36.642499999999998</v>
      </c>
      <c r="N38" s="26">
        <v>38.729999999999997</v>
      </c>
      <c r="O38" s="26">
        <v>47.262500000000003</v>
      </c>
      <c r="P38" s="26">
        <v>51.732500000000002</v>
      </c>
      <c r="Q38" s="26">
        <v>46.542499999999997</v>
      </c>
      <c r="R38" s="26">
        <v>42.35</v>
      </c>
      <c r="S38" s="26">
        <v>50.31</v>
      </c>
      <c r="T38" s="26" t="s">
        <v>8</v>
      </c>
      <c r="U38" s="26" t="s">
        <v>8</v>
      </c>
      <c r="V38" s="26" t="s">
        <v>8</v>
      </c>
      <c r="W38" s="26" t="s">
        <v>8</v>
      </c>
      <c r="X38" s="26" t="s">
        <v>8</v>
      </c>
      <c r="Y38" s="26" t="s">
        <v>8</v>
      </c>
      <c r="Z38" s="26" t="s">
        <v>8</v>
      </c>
    </row>
    <row r="39" spans="1:26" x14ac:dyDescent="0.25">
      <c r="A39" s="29">
        <v>37</v>
      </c>
      <c r="B39" s="26">
        <v>1</v>
      </c>
      <c r="C39" s="26">
        <v>2008</v>
      </c>
      <c r="D39" s="26">
        <v>0</v>
      </c>
      <c r="E39" s="26">
        <v>4</v>
      </c>
      <c r="F39" s="26">
        <v>38.476700000000001</v>
      </c>
      <c r="G39" s="26">
        <v>2.3651</v>
      </c>
      <c r="J39" s="29">
        <v>37</v>
      </c>
      <c r="K39" s="26">
        <v>2008</v>
      </c>
      <c r="L39" s="26" t="s">
        <v>3</v>
      </c>
      <c r="M39" s="26">
        <v>38.476700000000001</v>
      </c>
      <c r="N39" s="26">
        <v>42.282600000000002</v>
      </c>
      <c r="O39" s="26">
        <v>55.895800000000001</v>
      </c>
      <c r="P39" s="26">
        <v>69.331900000000005</v>
      </c>
      <c r="Q39" s="26">
        <v>81.781800000000004</v>
      </c>
      <c r="R39" s="26">
        <v>86.805199999999999</v>
      </c>
      <c r="S39" s="26">
        <v>88.324700000000007</v>
      </c>
      <c r="T39" s="26">
        <v>76.689099999999996</v>
      </c>
      <c r="U39" s="26">
        <v>67.876300000000001</v>
      </c>
      <c r="V39" s="26">
        <v>84.468299999999999</v>
      </c>
      <c r="W39" s="26">
        <v>86.091800000000006</v>
      </c>
      <c r="X39" s="26">
        <v>84.163200000000003</v>
      </c>
      <c r="Y39" s="26">
        <v>88.650099999999995</v>
      </c>
      <c r="Z39" s="26">
        <v>82.981999999999999</v>
      </c>
    </row>
    <row r="40" spans="1:26" x14ac:dyDescent="0.25">
      <c r="A40" s="29">
        <v>38</v>
      </c>
      <c r="B40" s="26">
        <v>1</v>
      </c>
      <c r="C40" s="26">
        <v>2009</v>
      </c>
      <c r="D40" s="26">
        <v>0</v>
      </c>
      <c r="E40" s="26">
        <v>4</v>
      </c>
      <c r="F40" s="26">
        <v>23.475000000000001</v>
      </c>
      <c r="G40" s="26">
        <v>2.1659000000000002</v>
      </c>
      <c r="J40" s="29">
        <v>38</v>
      </c>
      <c r="K40" s="26">
        <v>2009</v>
      </c>
      <c r="L40" s="26" t="s">
        <v>3</v>
      </c>
      <c r="M40" s="26">
        <v>23.475000000000001</v>
      </c>
      <c r="N40" s="26">
        <v>23.14</v>
      </c>
      <c r="O40" s="26">
        <v>29.647500000000001</v>
      </c>
      <c r="P40" s="26">
        <v>37.692500000000003</v>
      </c>
      <c r="Q40" s="26">
        <v>43.51</v>
      </c>
      <c r="R40" s="26">
        <v>57.272500000000001</v>
      </c>
      <c r="S40" s="26">
        <v>73.034999999999997</v>
      </c>
      <c r="T40" s="26">
        <v>44.082500000000003</v>
      </c>
      <c r="U40" s="26">
        <v>46.417499999999997</v>
      </c>
      <c r="V40" s="26">
        <v>51.094999999999999</v>
      </c>
      <c r="W40" s="26">
        <v>50.222499999999997</v>
      </c>
      <c r="X40" s="26">
        <v>52.337499999999999</v>
      </c>
      <c r="Y40" s="26">
        <v>69.572500000000005</v>
      </c>
      <c r="Z40" s="26">
        <v>44.265000000000001</v>
      </c>
    </row>
    <row r="41" spans="1:26" x14ac:dyDescent="0.25">
      <c r="A41" s="29">
        <v>39</v>
      </c>
      <c r="B41" s="26">
        <v>1</v>
      </c>
      <c r="C41" s="26">
        <v>2010</v>
      </c>
      <c r="D41" s="26">
        <v>0</v>
      </c>
      <c r="E41" s="26">
        <v>4</v>
      </c>
      <c r="F41" s="26">
        <v>13.6972</v>
      </c>
      <c r="G41" s="26">
        <v>3.6059000000000001</v>
      </c>
      <c r="J41" s="29">
        <v>39</v>
      </c>
      <c r="K41" s="26">
        <v>2010</v>
      </c>
      <c r="L41" s="26" t="s">
        <v>3</v>
      </c>
      <c r="M41" s="26">
        <v>13.6972</v>
      </c>
      <c r="N41" s="26">
        <v>13.0205</v>
      </c>
      <c r="O41" s="26">
        <v>15.3841</v>
      </c>
      <c r="P41" s="26">
        <v>20.640499999999999</v>
      </c>
      <c r="Q41" s="26">
        <v>23.463000000000001</v>
      </c>
      <c r="R41" s="26">
        <v>28.5303</v>
      </c>
      <c r="S41" s="26">
        <v>31.327000000000002</v>
      </c>
      <c r="T41" s="26">
        <v>24.700099999999999</v>
      </c>
      <c r="U41" s="26">
        <v>24.186499999999999</v>
      </c>
      <c r="V41" s="26">
        <v>24.4406</v>
      </c>
      <c r="W41" s="26">
        <v>23.105399999999999</v>
      </c>
      <c r="X41" s="26">
        <v>24.817799999999998</v>
      </c>
      <c r="Y41" s="26">
        <v>31.2378</v>
      </c>
      <c r="Z41" s="26">
        <v>23.1721</v>
      </c>
    </row>
    <row r="42" spans="1:26" x14ac:dyDescent="0.25">
      <c r="A42" s="29">
        <v>40</v>
      </c>
      <c r="B42" s="26">
        <v>1</v>
      </c>
      <c r="C42" s="26">
        <v>2011</v>
      </c>
      <c r="D42" s="26">
        <v>0</v>
      </c>
      <c r="E42" s="26">
        <v>4</v>
      </c>
      <c r="F42" s="26">
        <v>29.272500000000001</v>
      </c>
      <c r="G42" s="26">
        <v>3.1888999999999998</v>
      </c>
      <c r="J42" s="29">
        <v>40</v>
      </c>
      <c r="K42" s="26">
        <v>2011</v>
      </c>
      <c r="L42" s="26" t="s">
        <v>3</v>
      </c>
      <c r="M42" s="26">
        <v>29.272500000000001</v>
      </c>
      <c r="N42" s="26">
        <v>27.515000000000001</v>
      </c>
      <c r="O42" s="26">
        <v>30.2925</v>
      </c>
      <c r="P42" s="26">
        <v>36.29</v>
      </c>
      <c r="Q42" s="26">
        <v>35.262500000000003</v>
      </c>
      <c r="R42" s="26">
        <v>40.442500000000003</v>
      </c>
      <c r="S42" s="26">
        <v>44.692500000000003</v>
      </c>
      <c r="T42" s="26">
        <v>45.12</v>
      </c>
      <c r="U42" s="26">
        <v>39.744999999999997</v>
      </c>
      <c r="V42" s="26">
        <v>39.8825</v>
      </c>
      <c r="W42" s="26">
        <v>48.567500000000003</v>
      </c>
      <c r="X42" s="26">
        <v>40.122500000000002</v>
      </c>
      <c r="Y42" s="26">
        <v>36.307499999999997</v>
      </c>
      <c r="Z42" s="26">
        <v>44.594999999999999</v>
      </c>
    </row>
    <row r="43" spans="1:26" x14ac:dyDescent="0.25">
      <c r="A43" s="29">
        <v>41</v>
      </c>
      <c r="B43" s="26">
        <v>1</v>
      </c>
      <c r="C43" s="26">
        <v>2012</v>
      </c>
      <c r="D43" s="26">
        <v>0</v>
      </c>
      <c r="E43" s="26">
        <v>4</v>
      </c>
      <c r="F43" s="26">
        <v>25.815000000000001</v>
      </c>
      <c r="G43" s="26">
        <v>2.9203000000000001</v>
      </c>
      <c r="J43" s="29">
        <v>41</v>
      </c>
      <c r="K43" s="26">
        <v>2012</v>
      </c>
      <c r="L43" s="26" t="s">
        <v>3</v>
      </c>
      <c r="M43" s="26">
        <v>25.815000000000001</v>
      </c>
      <c r="N43" s="26">
        <v>27.074999999999999</v>
      </c>
      <c r="O43" s="26">
        <v>35.155000000000001</v>
      </c>
      <c r="P43" s="26">
        <v>48.397500000000001</v>
      </c>
      <c r="Q43" s="26">
        <v>55.384999999999998</v>
      </c>
      <c r="R43" s="26">
        <v>60.65</v>
      </c>
      <c r="S43" s="26">
        <v>61.225000000000001</v>
      </c>
      <c r="T43" s="26">
        <v>52.637500000000003</v>
      </c>
      <c r="U43" s="26">
        <v>54.96</v>
      </c>
      <c r="V43" s="26">
        <v>55.13</v>
      </c>
      <c r="W43" s="26">
        <v>58.597499999999997</v>
      </c>
      <c r="X43" s="26">
        <v>61.352499999999999</v>
      </c>
      <c r="Y43" s="26">
        <v>61.39</v>
      </c>
      <c r="Z43" s="26">
        <v>57.534999999999997</v>
      </c>
    </row>
    <row r="44" spans="1:26" x14ac:dyDescent="0.25">
      <c r="A44" s="29">
        <v>42</v>
      </c>
      <c r="B44" s="26">
        <v>1</v>
      </c>
      <c r="C44" s="26">
        <v>2013</v>
      </c>
      <c r="D44" s="26">
        <v>0</v>
      </c>
      <c r="E44" s="26">
        <v>4</v>
      </c>
      <c r="F44" s="26">
        <v>24.141100000000002</v>
      </c>
      <c r="G44" s="26">
        <v>3.3068</v>
      </c>
      <c r="J44" s="29">
        <v>42</v>
      </c>
      <c r="K44" s="26">
        <v>2013</v>
      </c>
      <c r="L44" s="26" t="s">
        <v>3</v>
      </c>
      <c r="M44" s="26">
        <v>24.141100000000002</v>
      </c>
      <c r="N44" s="26">
        <v>23.010200000000001</v>
      </c>
      <c r="O44" s="26">
        <v>28.053899999999999</v>
      </c>
      <c r="P44" s="26">
        <v>35.530900000000003</v>
      </c>
      <c r="Q44" s="26">
        <v>40.056699999999999</v>
      </c>
      <c r="R44" s="26">
        <v>38.100200000000001</v>
      </c>
      <c r="S44" s="26">
        <v>39.885399999999997</v>
      </c>
      <c r="T44" s="26">
        <v>34.9514</v>
      </c>
      <c r="U44" s="26">
        <v>39.050199999999997</v>
      </c>
      <c r="V44" s="26">
        <v>37.914999999999999</v>
      </c>
      <c r="W44" s="26">
        <v>40.655099999999997</v>
      </c>
      <c r="X44" s="26">
        <v>41.790199999999999</v>
      </c>
      <c r="Y44" s="26">
        <v>43.731699999999996</v>
      </c>
      <c r="Z44" s="26">
        <v>38.719299999999997</v>
      </c>
    </row>
    <row r="45" spans="1:26" x14ac:dyDescent="0.25">
      <c r="A45" s="29">
        <v>43</v>
      </c>
      <c r="B45" s="26">
        <v>1</v>
      </c>
      <c r="C45" s="26">
        <v>2014</v>
      </c>
      <c r="D45" s="26">
        <v>0</v>
      </c>
      <c r="E45" s="26">
        <v>4</v>
      </c>
      <c r="F45" s="26">
        <v>30.650200000000002</v>
      </c>
      <c r="G45" s="26">
        <v>2.1576</v>
      </c>
      <c r="J45" s="29">
        <v>43</v>
      </c>
      <c r="K45" s="26">
        <v>2014</v>
      </c>
      <c r="L45" s="26" t="s">
        <v>3</v>
      </c>
      <c r="M45" s="26">
        <v>30.650200000000002</v>
      </c>
      <c r="N45" s="26">
        <v>29.798100000000002</v>
      </c>
      <c r="O45" s="26">
        <v>31.3246</v>
      </c>
      <c r="P45" s="26">
        <v>27.846299999999999</v>
      </c>
      <c r="Q45" s="26">
        <v>25.885300000000001</v>
      </c>
      <c r="R45" s="26">
        <v>27.286300000000001</v>
      </c>
      <c r="S45" s="26">
        <v>28.236899999999999</v>
      </c>
      <c r="T45" s="26">
        <v>26.581800000000001</v>
      </c>
      <c r="U45" s="26">
        <v>28.973600000000001</v>
      </c>
      <c r="V45" s="26">
        <v>28.628799999999998</v>
      </c>
      <c r="W45" s="26">
        <v>31.3887</v>
      </c>
      <c r="X45" s="26">
        <v>29.2912</v>
      </c>
      <c r="Y45" s="26">
        <v>26.159099999999999</v>
      </c>
      <c r="Z45" s="26">
        <v>31.853200000000001</v>
      </c>
    </row>
    <row r="46" spans="1:26" x14ac:dyDescent="0.25">
      <c r="A46" s="29">
        <v>44</v>
      </c>
      <c r="B46" s="26">
        <v>1</v>
      </c>
      <c r="C46" s="26">
        <v>2015</v>
      </c>
      <c r="D46" s="26">
        <v>0</v>
      </c>
      <c r="E46" s="26">
        <v>4</v>
      </c>
      <c r="F46" s="26">
        <v>21.392499999999998</v>
      </c>
      <c r="G46" s="26">
        <v>5.0735999999999999</v>
      </c>
      <c r="J46" s="29">
        <v>44</v>
      </c>
      <c r="K46" s="26">
        <v>2015</v>
      </c>
      <c r="L46" s="26" t="s">
        <v>3</v>
      </c>
      <c r="M46" s="26">
        <v>21.392499999999998</v>
      </c>
      <c r="N46" s="26">
        <v>28.515000000000001</v>
      </c>
      <c r="O46" s="26">
        <v>39.1325</v>
      </c>
      <c r="P46" s="26">
        <v>40.094999999999999</v>
      </c>
      <c r="T46" s="26">
        <v>30.37</v>
      </c>
      <c r="U46" s="26">
        <v>45.83</v>
      </c>
      <c r="V46" s="26">
        <v>44.49</v>
      </c>
      <c r="W46" s="26">
        <v>42.982500000000002</v>
      </c>
    </row>
    <row r="47" spans="1:26" x14ac:dyDescent="0.25">
      <c r="A47" s="29">
        <v>45</v>
      </c>
      <c r="B47" s="26">
        <v>7</v>
      </c>
      <c r="C47" s="26">
        <v>1971</v>
      </c>
      <c r="D47" s="26">
        <v>0</v>
      </c>
      <c r="E47" s="26">
        <v>4</v>
      </c>
      <c r="F47" s="26">
        <v>37.424999999999997</v>
      </c>
      <c r="G47" s="26">
        <v>2.2065999999999999</v>
      </c>
    </row>
    <row r="48" spans="1:26" x14ac:dyDescent="0.25">
      <c r="A48" s="29">
        <v>46</v>
      </c>
      <c r="B48" s="26">
        <v>7</v>
      </c>
      <c r="C48" s="26">
        <v>1972</v>
      </c>
      <c r="D48" s="26">
        <v>0</v>
      </c>
      <c r="E48" s="26">
        <v>4</v>
      </c>
      <c r="F48" s="26">
        <v>21.84</v>
      </c>
      <c r="G48" s="26">
        <v>2.8864999999999998</v>
      </c>
      <c r="U48" s="26">
        <v>49.15</v>
      </c>
      <c r="Y48" s="26">
        <v>35.477499999999999</v>
      </c>
    </row>
    <row r="49" spans="1:23" x14ac:dyDescent="0.25">
      <c r="A49" s="29">
        <v>47</v>
      </c>
      <c r="B49" s="26">
        <v>7</v>
      </c>
      <c r="C49" s="26">
        <v>1974</v>
      </c>
      <c r="D49" s="26">
        <v>0</v>
      </c>
      <c r="E49" s="26">
        <v>4</v>
      </c>
      <c r="F49" s="26">
        <v>27.799800000000001</v>
      </c>
      <c r="G49" s="26">
        <v>2.3616000000000001</v>
      </c>
      <c r="O49" s="26">
        <v>34.177500000000002</v>
      </c>
      <c r="P49" s="26">
        <v>32.770000000000003</v>
      </c>
      <c r="R49" s="26">
        <v>43.24</v>
      </c>
      <c r="W49" s="26">
        <v>46.477499999999999</v>
      </c>
    </row>
    <row r="50" spans="1:23" x14ac:dyDescent="0.25">
      <c r="A50" s="29">
        <v>48</v>
      </c>
      <c r="B50" s="26">
        <v>7</v>
      </c>
      <c r="C50" s="26">
        <v>1975</v>
      </c>
      <c r="D50" s="26">
        <v>0</v>
      </c>
      <c r="E50" s="26">
        <v>4</v>
      </c>
      <c r="F50" s="26">
        <v>50.547800000000002</v>
      </c>
      <c r="G50" s="26">
        <v>2.3304</v>
      </c>
    </row>
    <row r="51" spans="1:23" x14ac:dyDescent="0.25">
      <c r="A51" s="29">
        <v>49</v>
      </c>
      <c r="B51" s="26">
        <v>7</v>
      </c>
      <c r="C51" s="26">
        <v>1976</v>
      </c>
      <c r="D51" s="26">
        <v>0</v>
      </c>
      <c r="E51" s="26">
        <v>4</v>
      </c>
      <c r="F51" s="26">
        <v>46.7363</v>
      </c>
      <c r="G51" s="26">
        <v>2.0352000000000001</v>
      </c>
    </row>
    <row r="52" spans="1:23" x14ac:dyDescent="0.25">
      <c r="A52" s="29">
        <v>50</v>
      </c>
      <c r="B52" s="26">
        <v>7</v>
      </c>
      <c r="C52" s="26">
        <v>1977</v>
      </c>
      <c r="D52" s="26">
        <v>0</v>
      </c>
      <c r="E52" s="26">
        <v>4</v>
      </c>
      <c r="F52" s="26">
        <v>28.828299999999999</v>
      </c>
      <c r="G52" s="26">
        <v>2.7296999999999998</v>
      </c>
    </row>
    <row r="53" spans="1:23" x14ac:dyDescent="0.25">
      <c r="A53" s="29">
        <v>51</v>
      </c>
      <c r="B53" s="26">
        <v>7</v>
      </c>
      <c r="C53" s="26">
        <v>1978</v>
      </c>
      <c r="D53" s="26">
        <v>0</v>
      </c>
      <c r="E53" s="26">
        <v>4</v>
      </c>
      <c r="F53" s="26">
        <v>38.568800000000003</v>
      </c>
      <c r="G53" s="26">
        <v>16.380600000000001</v>
      </c>
    </row>
    <row r="54" spans="1:23" x14ac:dyDescent="0.25">
      <c r="A54" s="29">
        <v>52</v>
      </c>
      <c r="B54" s="26">
        <v>7</v>
      </c>
      <c r="C54" s="26">
        <v>1979</v>
      </c>
      <c r="D54" s="26">
        <v>0</v>
      </c>
      <c r="E54" s="26">
        <v>4</v>
      </c>
      <c r="F54" s="26">
        <v>39.582500000000003</v>
      </c>
      <c r="G54" s="26">
        <v>5.3036000000000003</v>
      </c>
    </row>
    <row r="55" spans="1:23" x14ac:dyDescent="0.25">
      <c r="A55" s="29">
        <v>53</v>
      </c>
      <c r="B55" s="26">
        <v>7</v>
      </c>
      <c r="C55" s="26">
        <v>1980</v>
      </c>
      <c r="D55" s="26">
        <v>0</v>
      </c>
      <c r="E55" s="26">
        <v>4</v>
      </c>
      <c r="F55" s="26">
        <v>55.297499999999999</v>
      </c>
      <c r="G55" s="26">
        <v>2.4950999999999999</v>
      </c>
    </row>
    <row r="56" spans="1:23" x14ac:dyDescent="0.25">
      <c r="A56" s="29">
        <v>54</v>
      </c>
      <c r="B56" s="26">
        <v>7</v>
      </c>
      <c r="C56" s="26">
        <v>1981</v>
      </c>
      <c r="D56" s="26">
        <v>0</v>
      </c>
      <c r="E56" s="26">
        <v>4</v>
      </c>
      <c r="F56" s="26">
        <v>38.782499999999999</v>
      </c>
      <c r="G56" s="26">
        <v>3.9702999999999999</v>
      </c>
    </row>
    <row r="57" spans="1:23" x14ac:dyDescent="0.25">
      <c r="A57" s="29">
        <v>55</v>
      </c>
      <c r="B57" s="26">
        <v>7</v>
      </c>
      <c r="C57" s="26">
        <v>1982</v>
      </c>
      <c r="D57" s="26">
        <v>0</v>
      </c>
      <c r="E57" s="26">
        <v>4</v>
      </c>
      <c r="F57" s="26">
        <v>27.8</v>
      </c>
      <c r="G57" s="26">
        <v>1.0321</v>
      </c>
    </row>
    <row r="58" spans="1:23" x14ac:dyDescent="0.25">
      <c r="A58" s="29">
        <v>56</v>
      </c>
      <c r="B58" s="26">
        <v>7</v>
      </c>
      <c r="C58" s="26">
        <v>1983</v>
      </c>
      <c r="D58" s="26">
        <v>0</v>
      </c>
      <c r="E58" s="26">
        <v>4</v>
      </c>
      <c r="F58" s="26">
        <v>37.417499999999997</v>
      </c>
      <c r="G58" s="26">
        <v>5.2229999999999999</v>
      </c>
    </row>
    <row r="59" spans="1:23" x14ac:dyDescent="0.25">
      <c r="A59" s="29">
        <v>57</v>
      </c>
      <c r="B59" s="26">
        <v>7</v>
      </c>
      <c r="C59" s="26">
        <v>1984</v>
      </c>
      <c r="D59" s="26">
        <v>0</v>
      </c>
      <c r="E59" s="26">
        <v>4</v>
      </c>
      <c r="F59" s="26">
        <v>40.35</v>
      </c>
      <c r="G59" s="26">
        <v>2.7843</v>
      </c>
    </row>
    <row r="60" spans="1:23" x14ac:dyDescent="0.25">
      <c r="A60" s="29">
        <v>58</v>
      </c>
      <c r="B60" s="26">
        <v>7</v>
      </c>
      <c r="C60" s="26">
        <v>1985</v>
      </c>
      <c r="D60" s="26">
        <v>0</v>
      </c>
      <c r="E60" s="26">
        <v>4</v>
      </c>
      <c r="F60" s="26">
        <v>30.22</v>
      </c>
      <c r="G60" s="26">
        <v>2.1181000000000001</v>
      </c>
    </row>
    <row r="61" spans="1:23" x14ac:dyDescent="0.25">
      <c r="A61" s="29">
        <v>59</v>
      </c>
      <c r="B61" s="26">
        <v>7</v>
      </c>
      <c r="C61" s="26">
        <v>1986</v>
      </c>
      <c r="D61" s="26">
        <v>0</v>
      </c>
      <c r="E61" s="26">
        <v>4</v>
      </c>
      <c r="F61" s="26">
        <v>46.01</v>
      </c>
      <c r="G61" s="26">
        <v>1.5517000000000001</v>
      </c>
    </row>
    <row r="62" spans="1:23" x14ac:dyDescent="0.25">
      <c r="A62" s="29">
        <v>60</v>
      </c>
      <c r="B62" s="26">
        <v>7</v>
      </c>
      <c r="C62" s="26">
        <v>1987</v>
      </c>
      <c r="D62" s="26">
        <v>0</v>
      </c>
      <c r="E62" s="26">
        <v>4</v>
      </c>
      <c r="F62" s="26">
        <v>41.502499999999998</v>
      </c>
      <c r="G62" s="26">
        <v>1.6312</v>
      </c>
    </row>
    <row r="63" spans="1:23" x14ac:dyDescent="0.25">
      <c r="A63" s="29">
        <v>61</v>
      </c>
      <c r="B63" s="26">
        <v>7</v>
      </c>
      <c r="C63" s="26">
        <v>1988</v>
      </c>
      <c r="D63" s="26">
        <v>0</v>
      </c>
      <c r="E63" s="26">
        <v>4</v>
      </c>
      <c r="F63" s="26">
        <v>63.16</v>
      </c>
      <c r="G63" s="26">
        <v>4.0934999999999997</v>
      </c>
    </row>
    <row r="64" spans="1:23" x14ac:dyDescent="0.25">
      <c r="A64" s="29">
        <v>62</v>
      </c>
      <c r="B64" s="26">
        <v>7</v>
      </c>
      <c r="C64" s="26">
        <v>1989</v>
      </c>
      <c r="D64" s="26">
        <v>0</v>
      </c>
      <c r="E64" s="26">
        <v>4</v>
      </c>
      <c r="F64" s="26">
        <v>40.322499999999998</v>
      </c>
      <c r="G64" s="26">
        <v>3.6890999999999998</v>
      </c>
    </row>
    <row r="65" spans="1:7" x14ac:dyDescent="0.25">
      <c r="A65" s="29">
        <v>63</v>
      </c>
      <c r="B65" s="26">
        <v>7</v>
      </c>
      <c r="C65" s="26">
        <v>1990</v>
      </c>
      <c r="D65" s="26">
        <v>0</v>
      </c>
      <c r="E65" s="26">
        <v>4</v>
      </c>
      <c r="F65" s="26">
        <v>43.862499999999997</v>
      </c>
      <c r="G65" s="26">
        <v>3.6461999999999999</v>
      </c>
    </row>
    <row r="66" spans="1:7" x14ac:dyDescent="0.25">
      <c r="A66" s="29">
        <v>64</v>
      </c>
      <c r="B66" s="26">
        <v>7</v>
      </c>
      <c r="C66" s="26">
        <v>1991</v>
      </c>
      <c r="D66" s="26">
        <v>0</v>
      </c>
      <c r="E66" s="26">
        <v>4</v>
      </c>
      <c r="F66" s="26">
        <v>29.49</v>
      </c>
      <c r="G66" s="26">
        <v>4.1940999999999997</v>
      </c>
    </row>
    <row r="67" spans="1:7" x14ac:dyDescent="0.25">
      <c r="A67" s="29">
        <v>65</v>
      </c>
      <c r="B67" s="26">
        <v>7</v>
      </c>
      <c r="C67" s="26">
        <v>1992</v>
      </c>
      <c r="D67" s="26">
        <v>0</v>
      </c>
      <c r="E67" s="26">
        <v>4</v>
      </c>
      <c r="F67" s="26">
        <v>38.747199999999999</v>
      </c>
      <c r="G67" s="26">
        <v>3.2235</v>
      </c>
    </row>
    <row r="68" spans="1:7" x14ac:dyDescent="0.25">
      <c r="A68" s="29">
        <v>66</v>
      </c>
      <c r="B68" s="26">
        <v>7</v>
      </c>
      <c r="C68" s="26">
        <v>1993</v>
      </c>
      <c r="D68" s="26">
        <v>0</v>
      </c>
      <c r="E68" s="26">
        <v>4</v>
      </c>
      <c r="F68" s="26">
        <v>36.318199999999997</v>
      </c>
      <c r="G68" s="26">
        <v>2.0019</v>
      </c>
    </row>
    <row r="69" spans="1:7" x14ac:dyDescent="0.25">
      <c r="A69" s="29">
        <v>67</v>
      </c>
      <c r="B69" s="26">
        <v>7</v>
      </c>
      <c r="C69" s="26">
        <v>1994</v>
      </c>
      <c r="D69" s="26">
        <v>0</v>
      </c>
      <c r="E69" s="26">
        <v>4</v>
      </c>
      <c r="F69" s="26">
        <v>45.314500000000002</v>
      </c>
      <c r="G69" s="26">
        <v>4.9546000000000001</v>
      </c>
    </row>
    <row r="70" spans="1:7" x14ac:dyDescent="0.25">
      <c r="A70" s="29">
        <v>68</v>
      </c>
      <c r="B70" s="26">
        <v>7</v>
      </c>
      <c r="C70" s="26">
        <v>1995</v>
      </c>
      <c r="D70" s="26">
        <v>0</v>
      </c>
      <c r="E70" s="26">
        <v>4</v>
      </c>
      <c r="F70" s="26">
        <v>45.956299999999999</v>
      </c>
      <c r="G70" s="26">
        <v>2.1755</v>
      </c>
    </row>
    <row r="71" spans="1:7" x14ac:dyDescent="0.25">
      <c r="A71" s="29">
        <v>69</v>
      </c>
      <c r="B71" s="26">
        <v>7</v>
      </c>
      <c r="C71" s="26">
        <v>1996</v>
      </c>
      <c r="D71" s="26">
        <v>0</v>
      </c>
      <c r="E71" s="26">
        <v>4</v>
      </c>
      <c r="F71" s="26">
        <v>38.762900000000002</v>
      </c>
      <c r="G71" s="26">
        <v>2.7038000000000002</v>
      </c>
    </row>
    <row r="72" spans="1:7" x14ac:dyDescent="0.25">
      <c r="A72" s="29">
        <v>70</v>
      </c>
      <c r="B72" s="26">
        <v>7</v>
      </c>
      <c r="C72" s="26">
        <v>1997</v>
      </c>
      <c r="D72" s="26">
        <v>0</v>
      </c>
      <c r="E72" s="26">
        <v>4</v>
      </c>
      <c r="F72" s="26">
        <v>53.1676</v>
      </c>
      <c r="G72" s="26">
        <v>11.3872</v>
      </c>
    </row>
    <row r="73" spans="1:7" x14ac:dyDescent="0.25">
      <c r="A73" s="29">
        <v>71</v>
      </c>
      <c r="B73" s="26">
        <v>7</v>
      </c>
      <c r="C73" s="26">
        <v>1998</v>
      </c>
      <c r="D73" s="26">
        <v>0</v>
      </c>
      <c r="E73" s="26">
        <v>4</v>
      </c>
      <c r="F73" s="26">
        <v>56.251800000000003</v>
      </c>
      <c r="G73" s="26">
        <v>1.9053</v>
      </c>
    </row>
    <row r="74" spans="1:7" x14ac:dyDescent="0.25">
      <c r="A74" s="29">
        <v>72</v>
      </c>
      <c r="B74" s="26">
        <v>7</v>
      </c>
      <c r="C74" s="26">
        <v>1999</v>
      </c>
      <c r="D74" s="26">
        <v>0</v>
      </c>
      <c r="E74" s="26">
        <v>4</v>
      </c>
      <c r="F74" s="26">
        <v>54.027000000000001</v>
      </c>
      <c r="G74" s="26">
        <v>2.2311000000000001</v>
      </c>
    </row>
    <row r="75" spans="1:7" x14ac:dyDescent="0.25">
      <c r="A75" s="29">
        <v>73</v>
      </c>
      <c r="B75" s="26">
        <v>7</v>
      </c>
      <c r="C75" s="26">
        <v>2000</v>
      </c>
      <c r="D75" s="26">
        <v>0</v>
      </c>
      <c r="E75" s="26">
        <v>4</v>
      </c>
      <c r="F75" s="26">
        <v>39.396900000000002</v>
      </c>
      <c r="G75" s="26">
        <v>7.0773999999999999</v>
      </c>
    </row>
    <row r="76" spans="1:7" x14ac:dyDescent="0.25">
      <c r="A76" s="29">
        <v>74</v>
      </c>
      <c r="B76" s="26">
        <v>7</v>
      </c>
      <c r="C76" s="26">
        <v>2001</v>
      </c>
      <c r="D76" s="26">
        <v>0</v>
      </c>
      <c r="E76" s="26">
        <v>4</v>
      </c>
      <c r="F76" s="26">
        <v>21.164400000000001</v>
      </c>
      <c r="G76" s="26">
        <v>9.2338000000000005</v>
      </c>
    </row>
    <row r="77" spans="1:7" x14ac:dyDescent="0.25">
      <c r="A77" s="29">
        <v>75</v>
      </c>
      <c r="B77" s="26">
        <v>7</v>
      </c>
      <c r="C77" s="26">
        <v>2002</v>
      </c>
      <c r="D77" s="26">
        <v>0</v>
      </c>
      <c r="E77" s="26">
        <v>4</v>
      </c>
      <c r="F77" s="26">
        <v>43.915599999999998</v>
      </c>
      <c r="G77" s="26">
        <v>5.9706999999999999</v>
      </c>
    </row>
    <row r="78" spans="1:7" x14ac:dyDescent="0.25">
      <c r="A78" s="29">
        <v>76</v>
      </c>
      <c r="B78" s="26">
        <v>7</v>
      </c>
      <c r="C78" s="26">
        <v>2003</v>
      </c>
      <c r="D78" s="26">
        <v>0</v>
      </c>
      <c r="E78" s="26">
        <v>4</v>
      </c>
      <c r="F78" s="26">
        <v>88.329099999999997</v>
      </c>
      <c r="G78" s="26">
        <v>4.0053999999999998</v>
      </c>
    </row>
    <row r="79" spans="1:7" x14ac:dyDescent="0.25">
      <c r="A79" s="29">
        <v>77</v>
      </c>
      <c r="B79" s="26">
        <v>7</v>
      </c>
      <c r="C79" s="26">
        <v>2004</v>
      </c>
      <c r="D79" s="26">
        <v>0</v>
      </c>
      <c r="E79" s="26">
        <v>4</v>
      </c>
      <c r="F79" s="26">
        <v>60.795099999999998</v>
      </c>
      <c r="G79" s="26">
        <v>3.0594999999999999</v>
      </c>
    </row>
    <row r="80" spans="1:7" x14ac:dyDescent="0.25">
      <c r="A80" s="29">
        <v>78</v>
      </c>
      <c r="B80" s="26">
        <v>7</v>
      </c>
      <c r="C80" s="26">
        <v>2005</v>
      </c>
      <c r="D80" s="26">
        <v>0</v>
      </c>
      <c r="E80" s="26">
        <v>4</v>
      </c>
      <c r="F80" s="26">
        <v>42.779499999999999</v>
      </c>
      <c r="G80" s="26">
        <v>8.8419000000000008</v>
      </c>
    </row>
    <row r="81" spans="1:7" x14ac:dyDescent="0.25">
      <c r="A81" s="29">
        <v>79</v>
      </c>
      <c r="B81" s="26">
        <v>7</v>
      </c>
      <c r="C81" s="26">
        <v>2006</v>
      </c>
      <c r="D81" s="26">
        <v>0</v>
      </c>
      <c r="E81" s="26">
        <v>4</v>
      </c>
      <c r="F81" s="26">
        <v>40.714799999999997</v>
      </c>
      <c r="G81" s="26">
        <v>1.8589</v>
      </c>
    </row>
    <row r="82" spans="1:7" x14ac:dyDescent="0.25">
      <c r="A82" s="29">
        <v>80</v>
      </c>
      <c r="B82" s="26">
        <v>7</v>
      </c>
      <c r="C82" s="26">
        <v>2007</v>
      </c>
      <c r="D82" s="26">
        <v>0</v>
      </c>
      <c r="E82" s="26">
        <v>4</v>
      </c>
      <c r="F82" s="26">
        <v>50.31</v>
      </c>
      <c r="G82" s="26" t="s">
        <v>8</v>
      </c>
    </row>
    <row r="83" spans="1:7" x14ac:dyDescent="0.25">
      <c r="A83" s="29">
        <v>81</v>
      </c>
      <c r="B83" s="26">
        <v>7</v>
      </c>
      <c r="C83" s="26">
        <v>2008</v>
      </c>
      <c r="D83" s="26">
        <v>0</v>
      </c>
      <c r="E83" s="26">
        <v>4</v>
      </c>
      <c r="F83" s="26">
        <v>88.324700000000007</v>
      </c>
      <c r="G83" s="26">
        <v>1.7605</v>
      </c>
    </row>
    <row r="84" spans="1:7" x14ac:dyDescent="0.25">
      <c r="A84" s="29">
        <v>82</v>
      </c>
      <c r="B84" s="26">
        <v>7</v>
      </c>
      <c r="C84" s="26">
        <v>2009</v>
      </c>
      <c r="D84" s="26">
        <v>0</v>
      </c>
      <c r="E84" s="26">
        <v>4</v>
      </c>
      <c r="F84" s="26">
        <v>73.034999999999997</v>
      </c>
      <c r="G84" s="26">
        <v>8.0040999999999993</v>
      </c>
    </row>
    <row r="85" spans="1:7" x14ac:dyDescent="0.25">
      <c r="A85" s="29">
        <v>83</v>
      </c>
      <c r="B85" s="26">
        <v>7</v>
      </c>
      <c r="C85" s="26">
        <v>2010</v>
      </c>
      <c r="D85" s="26">
        <v>0</v>
      </c>
      <c r="E85" s="26">
        <v>4</v>
      </c>
      <c r="F85" s="26">
        <v>31.327000000000002</v>
      </c>
      <c r="G85" s="26">
        <v>1.4790000000000001</v>
      </c>
    </row>
    <row r="86" spans="1:7" x14ac:dyDescent="0.25">
      <c r="A86" s="29">
        <v>84</v>
      </c>
      <c r="B86" s="26">
        <v>7</v>
      </c>
      <c r="C86" s="26">
        <v>2011</v>
      </c>
      <c r="D86" s="26">
        <v>0</v>
      </c>
      <c r="E86" s="26">
        <v>4</v>
      </c>
      <c r="F86" s="26">
        <v>44.692500000000003</v>
      </c>
      <c r="G86" s="26">
        <v>8.5356000000000005</v>
      </c>
    </row>
    <row r="87" spans="1:7" x14ac:dyDescent="0.25">
      <c r="A87" s="29">
        <v>85</v>
      </c>
      <c r="B87" s="26">
        <v>7</v>
      </c>
      <c r="C87" s="26">
        <v>2012</v>
      </c>
      <c r="D87" s="26">
        <v>0</v>
      </c>
      <c r="E87" s="26">
        <v>4</v>
      </c>
      <c r="F87" s="26">
        <v>61.225000000000001</v>
      </c>
      <c r="G87" s="26">
        <v>3.1434000000000002</v>
      </c>
    </row>
    <row r="88" spans="1:7" x14ac:dyDescent="0.25">
      <c r="A88" s="29">
        <v>86</v>
      </c>
      <c r="B88" s="26">
        <v>7</v>
      </c>
      <c r="C88" s="26">
        <v>2013</v>
      </c>
      <c r="D88" s="26">
        <v>0</v>
      </c>
      <c r="E88" s="26">
        <v>4</v>
      </c>
      <c r="F88" s="26">
        <v>39.885399999999997</v>
      </c>
      <c r="G88" s="26">
        <v>0.37709999999999999</v>
      </c>
    </row>
    <row r="89" spans="1:7" x14ac:dyDescent="0.25">
      <c r="A89" s="29">
        <v>87</v>
      </c>
      <c r="B89" s="26">
        <v>7</v>
      </c>
      <c r="C89" s="26">
        <v>2014</v>
      </c>
      <c r="D89" s="26">
        <v>0</v>
      </c>
      <c r="E89" s="26">
        <v>4</v>
      </c>
      <c r="F89" s="26">
        <v>28.236899999999999</v>
      </c>
      <c r="G89" s="26">
        <v>2.9346999999999999</v>
      </c>
    </row>
    <row r="90" spans="1:7" x14ac:dyDescent="0.25">
      <c r="A90" s="29">
        <v>88</v>
      </c>
      <c r="B90" s="26">
        <v>7</v>
      </c>
      <c r="C90" s="26">
        <v>2015</v>
      </c>
      <c r="D90" s="26">
        <v>0</v>
      </c>
      <c r="E90" s="26">
        <v>4</v>
      </c>
      <c r="F90" s="26">
        <v>40.094999999999999</v>
      </c>
      <c r="G90" s="26">
        <v>6.7748999999999997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502_transposed</vt:lpstr>
      <vt:lpstr>Experiment 502</vt:lpstr>
      <vt:lpstr>Magruder 3 &amp; 4</vt:lpstr>
      <vt:lpstr>Sheet3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raun</dc:creator>
  <cp:lastModifiedBy>billraun</cp:lastModifiedBy>
  <cp:lastPrinted>2015-07-08T12:59:39Z</cp:lastPrinted>
  <dcterms:created xsi:type="dcterms:W3CDTF">2015-06-23T21:37:57Z</dcterms:created>
  <dcterms:modified xsi:type="dcterms:W3CDTF">2018-02-13T23:22:51Z</dcterms:modified>
</cp:coreProperties>
</file>